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ryashova\Desktop\новое\2018 год\программа 2018-2020\"/>
    </mc:Choice>
  </mc:AlternateContent>
  <bookViews>
    <workbookView xWindow="0" yWindow="0" windowWidth="28800" windowHeight="1063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Z8" i="2" l="1"/>
  <c r="Z55" i="2"/>
  <c r="AD55" i="2" s="1"/>
  <c r="Z32" i="2"/>
  <c r="Z22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8" i="2"/>
</calcChain>
</file>

<file path=xl/sharedStrings.xml><?xml version="1.0" encoding="utf-8"?>
<sst xmlns="http://schemas.openxmlformats.org/spreadsheetml/2006/main" count="275" uniqueCount="76">
  <si>
    <t>Администрация Новского сельского поселения Приволжского муниципального района Ивановской области</t>
  </si>
  <si>
    <t>Исполнение расходов по Программе "Социально-экономическое развитие Новского сельского поселения"</t>
  </si>
  <si>
    <t>за период с 02.01.2018г. по 31.07.2018г.</t>
  </si>
  <si>
    <t>Единица измерения: руб.</t>
  </si>
  <si>
    <t>Наименование показателя</t>
  </si>
  <si>
    <t>Ц.ст.</t>
  </si>
  <si>
    <t>Расх.</t>
  </si>
  <si>
    <t/>
  </si>
  <si>
    <t>Программа</t>
  </si>
  <si>
    <t>Уточненная роспись/план</t>
  </si>
  <si>
    <t>Финансирование</t>
  </si>
  <si>
    <t>Касс. расход</t>
  </si>
  <si>
    <t>Исполнение росписи/плана</t>
  </si>
  <si>
    <t xml:space="preserve">    Подпрограмма "Повышение эффективности деятельности органов местного самоуправления Новского сельского поселения» муниципальной программы «Социально-экономическое развитие Новского сельского поселения Приволжского муниципального района на 2018-2020годы"</t>
  </si>
  <si>
    <t>000</t>
  </si>
  <si>
    <t>0000000000</t>
  </si>
  <si>
    <t>11 1 00 00000</t>
  </si>
  <si>
    <t xml:space="preserve">      Расходы на информационную открытость и обеспечение доступа к информации о деятельности местного самоуправления Новского сельского поселения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2018-2020годы</t>
  </si>
  <si>
    <t>1110102200</t>
  </si>
  <si>
    <t xml:space="preserve">        Прочая закупка товаров, работ и услуг</t>
  </si>
  <si>
    <t>244</t>
  </si>
  <si>
    <t xml:space="preserve">      Расходы на обнародование(опубликование) органами местного самоуправления Новского сельского поселения информации о своей деятельности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2018-2020годы"</t>
  </si>
  <si>
    <t>1110102300</t>
  </si>
  <si>
    <t xml:space="preserve">      Расходы на обеспечение деятельности органов местного самоуправления Новского сельского поселения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2018-2020годы</t>
  </si>
  <si>
    <t>1110102400</t>
  </si>
  <si>
    <t xml:space="preserve">        Уплата иных платежей</t>
  </si>
  <si>
    <t>853</t>
  </si>
  <si>
    <t xml:space="preserve">      Расходы на программное и информационное обеспечение органов местного самоуправления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2018-2020годы"</t>
  </si>
  <si>
    <t>1110102500</t>
  </si>
  <si>
    <t xml:space="preserve">      Резервный фонд Администрации Новского сельского поселения в рамках непрограммных направлений деятельности органов местного самоуправления</t>
  </si>
  <si>
    <t>1110102600</t>
  </si>
  <si>
    <t xml:space="preserve">        Резервные средства</t>
  </si>
  <si>
    <t>870</t>
  </si>
  <si>
    <t xml:space="preserve">      Доплата к пенсиям муниципальным служащим в рамках непрограммных направлений деятельности органов местного самоуправления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2018-2020годы</t>
  </si>
  <si>
    <t>1110102700</t>
  </si>
  <si>
    <t xml:space="preserve">        Иные пенсии, социальные доплаты к пенсиям</t>
  </si>
  <si>
    <t>312</t>
  </si>
  <si>
    <t xml:space="preserve">    Подпрограмма "Управление муниципальным имуществом и земельными ресурсами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годы</t>
  </si>
  <si>
    <t>11 2 0 000000</t>
  </si>
  <si>
    <t xml:space="preserve">      Расходы на обеспечение государственной регистрации права собственности Новского сельского поселения на объекты недвижимого имущества в рамках подпрограммы "Управление муниципальным имуществом и земельными ресурсами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2018-2020годы"</t>
  </si>
  <si>
    <t>1120102100</t>
  </si>
  <si>
    <t xml:space="preserve">      Расходы на содержание имущества, находящегося в казне Новского сельского поселения в рамках подпрограммы "Управление муниципальным имуществом и земельными ресурсами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</si>
  <si>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1120102300</t>
  </si>
  <si>
    <t xml:space="preserve">        Уплата налога на имущество организаций и земельного налога</t>
  </si>
  <si>
    <t>851</t>
  </si>
  <si>
    <t xml:space="preserve">    Подпрограмма " Пожарная безопасность и защита населения и территории населенных пунктов Новского сельского поселения от чрезвычайных ситуаций" муниципальной программы "Социально-экономическое развитие Новского сельского поселения Приволжского муниципального района на 2018-2020 годы</t>
  </si>
  <si>
    <t>11 3 00 00000</t>
  </si>
  <si>
    <t xml:space="preserve">      Расходы на обеспечение первичных мер пожарной безопасности на территории Новского сельского поселения в рамках подпрограммы " Пожарная безопасность и защита населения и территории населенных пунктов Новского сельского поселения от чрезвычайных ситуаций"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</si>
  <si>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1130102300</t>
  </si>
  <si>
    <t xml:space="preserve">      Расходы на обслуживание пожарной сигнализации на объектах муниципальной собственности Новского сельского поселения в рамках подпрограммы "Пожарная безопасность и защита населения и территории населенных пунктов Новского сельского поселения от чрезвычайных ситуаций"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</si>
  <si>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1130102400</t>
  </si>
  <si>
    <t xml:space="preserve">    Подпрограмма "Комплексное благоустройство территории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</si>
  <si>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11 4 00 00000</t>
  </si>
  <si>
    <t xml:space="preserve">      Расходы на потребляемую электроэнергию по уличному освещению в рамках подпрограммы "Комплексное благоустройство территории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годы</t>
  </si>
  <si>
    <t>1140621100</t>
  </si>
  <si>
    <t xml:space="preserve">      Расходы на техническое обслуживание электрических линий в рамках подпрограммы "Комплексное благоустройство территории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года</t>
  </si>
  <si>
    <t>1140621200</t>
  </si>
  <si>
    <t xml:space="preserve">      Расходы на прочие мероприятия в области благоустройства в рамках подпрограммы "Комплексное благоустройство территории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годы</t>
  </si>
  <si>
    <t>1141022600</t>
  </si>
  <si>
    <t xml:space="preserve">    Подпрограмма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2018-2020 годы</t>
  </si>
  <si>
    <t>11 5 00 00000</t>
  </si>
  <si>
    <t xml:space="preserve">      Расходы на обеспечение деятельности (оказание услуг) муниципальных учреждений культуры, связанных с организацией досуга для населения в рамках подпрограммы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2018-2020 годы</t>
  </si>
  <si>
    <t>1150112100</t>
  </si>
  <si>
    <t xml:space="preserve">        Фонд оплаты труда учреждений</t>
  </si>
  <si>
    <t>111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</si>
  <si>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</si>
  <si>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</si>
  <si>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Расходы на софинанирование расходов, связанных с поэтапным доведение средней заработной платы работникам культуры из средств областного бюджета в рамках подпрограммы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</si>
  <si>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1150180340</t>
  </si>
  <si>
    <t xml:space="preserve">      Расходы на повышение средней заработной платы работникам культуры муниципальных учреждений до средней заработной платы в Ивановской области за счет средств бюджета поселения в рамках подпрограммы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</si>
  <si>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11501S0340</t>
  </si>
  <si>
    <t xml:space="preserve">    Подпрограмма "Праздничные и иные зрелищные мероприятия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</si>
  <si>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116000000</t>
  </si>
  <si>
    <t xml:space="preserve">      Организация и проведение мероприятий, связанных с государственными праздниками, юбилейными и памятными датами в рамках подпрограммы "Праздничные и иные зрелищные мероприятия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</si>
  <si>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1150344000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</si>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</sst>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69">
    <xf numFmtId="0" fontId="0" fillId="0" borderId="0" xfId="0"/>
    <xf numFmtId="0" fontId="1" fillId="5" borderId="1" xfId="1" applyNumberFormat="1" applyFill="1" applyProtection="1">
      <alignment wrapText="1"/>
    </xf>
    <xf numFmtId="0" fontId="1" fillId="5" borderId="1" xfId="1" applyFill="1" applyProtection="1">
      <alignment wrapText="1"/>
      <protection locked="0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 applyProtection="1">
      <alignment horizontal="center" wrapText="1"/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 applyProtection="1">
      <alignment horizontal="center"/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 applyProtection="1">
      <alignment horizontal="right"/>
      <protection locked="0"/>
    </xf>
    <xf numFmtId="0" fontId="1" fillId="5" borderId="2" xfId="6" applyNumberFormat="1" applyFill="1" applyProtection="1">
      <alignment horizontal="center" vertical="center" wrapText="1"/>
    </xf>
    <xf numFmtId="0" fontId="1" fillId="5" borderId="2" xfId="9" applyNumberFormat="1" applyFill="1" applyProtection="1">
      <alignment horizontal="center" vertical="center" wrapText="1"/>
    </xf>
    <xf numFmtId="0" fontId="1" fillId="5" borderId="2" xfId="10" applyNumberFormat="1" applyFill="1" applyProtection="1">
      <alignment horizontal="center" vertical="center" wrapText="1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3" applyNumberFormat="1" applyFill="1" applyProtection="1">
      <alignment horizontal="center" vertical="center" wrapText="1"/>
    </xf>
    <xf numFmtId="0" fontId="1" fillId="5" borderId="2" xfId="14" applyNumberFormat="1" applyFill="1" applyProtection="1">
      <alignment horizontal="center" vertical="center" wrapText="1"/>
    </xf>
    <xf numFmtId="0" fontId="1" fillId="5" borderId="2" xfId="15" applyNumberFormat="1" applyFill="1" applyProtection="1">
      <alignment horizontal="center" vertical="center" wrapText="1"/>
    </xf>
    <xf numFmtId="0" fontId="1" fillId="5" borderId="2" xfId="16" applyNumberFormat="1" applyFill="1" applyProtection="1">
      <alignment horizontal="center" vertical="center" wrapText="1"/>
    </xf>
    <xf numFmtId="0" fontId="1" fillId="5" borderId="2" xfId="17" applyNumberFormat="1" applyFill="1" applyProtection="1">
      <alignment horizontal="center" vertical="center" wrapText="1"/>
    </xf>
    <xf numFmtId="0" fontId="1" fillId="5" borderId="2" xfId="18" applyNumberFormat="1" applyFill="1" applyProtection="1">
      <alignment horizontal="center" vertical="center" wrapTex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20" applyNumberFormat="1" applyFill="1" applyProtection="1">
      <alignment horizontal="center" vertical="center" wrapText="1"/>
    </xf>
    <xf numFmtId="0" fontId="1" fillId="5" borderId="2" xfId="21" applyNumberFormat="1" applyFill="1" applyProtection="1">
      <alignment horizontal="center" vertical="center" wrapText="1"/>
    </xf>
    <xf numFmtId="0" fontId="1" fillId="5" borderId="2" xfId="22" applyNumberFormat="1" applyFill="1" applyProtection="1">
      <alignment horizontal="center" vertical="center" wrapText="1"/>
    </xf>
    <xf numFmtId="0" fontId="1" fillId="5" borderId="2" xfId="23" applyNumberFormat="1" applyFill="1" applyProtection="1">
      <alignment horizontal="center" vertical="center" wrapText="1"/>
    </xf>
    <xf numFmtId="0" fontId="1" fillId="5" borderId="2" xfId="24" applyNumberFormat="1" applyFill="1" applyProtection="1">
      <alignment horizontal="center" vertical="center" wrapText="1"/>
    </xf>
    <xf numFmtId="0" fontId="1" fillId="5" borderId="2" xfId="25" applyNumberFormat="1" applyFill="1" applyProtection="1">
      <alignment horizontal="center" vertical="center" wrapText="1"/>
    </xf>
    <xf numFmtId="0" fontId="1" fillId="5" borderId="2" xfId="26" applyNumberFormat="1" applyFill="1" applyProtection="1">
      <alignment horizontal="center" vertical="center" wrapText="1"/>
    </xf>
    <xf numFmtId="0" fontId="1" fillId="5" borderId="2" xfId="28" applyNumberFormat="1" applyFill="1" applyProtection="1">
      <alignment horizontal="center" vertical="center" wrapText="1"/>
    </xf>
    <xf numFmtId="0" fontId="1" fillId="5" borderId="2" xfId="28" applyNumberFormat="1" applyFill="1" applyProtection="1">
      <alignment horizontal="center" vertical="center" wrapText="1"/>
    </xf>
    <xf numFmtId="0" fontId="1" fillId="5" borderId="2" xfId="6" applyFill="1" applyProtection="1">
      <alignment horizontal="center" vertical="center" wrapText="1"/>
      <protection locked="0"/>
    </xf>
    <xf numFmtId="0" fontId="1" fillId="5" borderId="2" xfId="9" applyFill="1" applyProtection="1">
      <alignment horizontal="center" vertical="center" wrapText="1"/>
      <protection locked="0"/>
    </xf>
    <xf numFmtId="0" fontId="1" fillId="5" borderId="2" xfId="10" applyFill="1" applyProtection="1">
      <alignment horizontal="center" vertical="center" wrapText="1"/>
      <protection locked="0"/>
    </xf>
    <xf numFmtId="0" fontId="1" fillId="5" borderId="2" xfId="11" applyFill="1" applyProtection="1">
      <alignment horizontal="center" vertical="center" wrapText="1"/>
      <protection locked="0"/>
    </xf>
    <xf numFmtId="0" fontId="1" fillId="5" borderId="2" xfId="13" applyFill="1" applyProtection="1">
      <alignment horizontal="center" vertical="center" wrapText="1"/>
      <protection locked="0"/>
    </xf>
    <xf numFmtId="0" fontId="1" fillId="5" borderId="2" xfId="14" applyFill="1" applyProtection="1">
      <alignment horizontal="center" vertical="center" wrapText="1"/>
      <protection locked="0"/>
    </xf>
    <xf numFmtId="0" fontId="1" fillId="5" borderId="2" xfId="15" applyFill="1" applyProtection="1">
      <alignment horizontal="center" vertical="center" wrapText="1"/>
      <protection locked="0"/>
    </xf>
    <xf numFmtId="0" fontId="1" fillId="5" borderId="2" xfId="16" applyFill="1" applyProtection="1">
      <alignment horizontal="center" vertical="center" wrapText="1"/>
      <protection locked="0"/>
    </xf>
    <xf numFmtId="0" fontId="1" fillId="5" borderId="2" xfId="17" applyFill="1" applyProtection="1">
      <alignment horizontal="center" vertical="center" wrapText="1"/>
      <protection locked="0"/>
    </xf>
    <xf numFmtId="0" fontId="1" fillId="5" borderId="2" xfId="18" applyFill="1" applyProtection="1">
      <alignment horizontal="center" vertical="center" wrapText="1"/>
      <protection locked="0"/>
    </xf>
    <xf numFmtId="0" fontId="1" fillId="5" borderId="2" xfId="19" applyFill="1" applyProtection="1">
      <alignment horizontal="center" vertical="center" wrapText="1"/>
      <protection locked="0"/>
    </xf>
    <xf numFmtId="0" fontId="1" fillId="5" borderId="2" xfId="20" applyFill="1" applyProtection="1">
      <alignment horizontal="center" vertical="center" wrapText="1"/>
      <protection locked="0"/>
    </xf>
    <xf numFmtId="0" fontId="1" fillId="5" borderId="2" xfId="21" applyFill="1" applyProtection="1">
      <alignment horizontal="center" vertical="center" wrapText="1"/>
      <protection locked="0"/>
    </xf>
    <xf numFmtId="0" fontId="1" fillId="5" borderId="2" xfId="22" applyFill="1" applyProtection="1">
      <alignment horizontal="center" vertical="center" wrapText="1"/>
      <protection locked="0"/>
    </xf>
    <xf numFmtId="0" fontId="1" fillId="5" borderId="2" xfId="23" applyFill="1" applyProtection="1">
      <alignment horizontal="center" vertical="center" wrapText="1"/>
      <protection locked="0"/>
    </xf>
    <xf numFmtId="0" fontId="1" fillId="5" borderId="2" xfId="24" applyFill="1" applyProtection="1">
      <alignment horizontal="center" vertical="center" wrapText="1"/>
      <protection locked="0"/>
    </xf>
    <xf numFmtId="0" fontId="1" fillId="5" borderId="2" xfId="25" applyFill="1" applyProtection="1">
      <alignment horizontal="center" vertical="center" wrapText="1"/>
      <protection locked="0"/>
    </xf>
    <xf numFmtId="0" fontId="1" fillId="5" borderId="2" xfId="26" applyFill="1" applyProtection="1">
      <alignment horizontal="center" vertical="center" wrapText="1"/>
      <protection locked="0"/>
    </xf>
    <xf numFmtId="0" fontId="1" fillId="5" borderId="2" xfId="28" applyFill="1" applyProtection="1">
      <alignment horizontal="center" vertical="center" wrapText="1"/>
      <protection locked="0"/>
    </xf>
    <xf numFmtId="0" fontId="3" fillId="5" borderId="2" xfId="29" applyNumberFormat="1" applyFill="1" applyProtection="1">
      <alignment vertical="top" wrapText="1"/>
    </xf>
    <xf numFmtId="1" fontId="1" fillId="5" borderId="2" xfId="30" applyNumberFormat="1" applyFill="1" applyProtection="1">
      <alignment horizontal="center" vertical="top" shrinkToFit="1"/>
    </xf>
    <xf numFmtId="1" fontId="1" fillId="5" borderId="2" xfId="30" applyFill="1" applyProtection="1">
      <alignment horizontal="center" vertical="top" shrinkToFit="1"/>
    </xf>
    <xf numFmtId="4" fontId="3" fillId="5" borderId="2" xfId="31" applyFill="1" applyProtection="1">
      <alignment horizontal="right" vertical="top" shrinkToFit="1"/>
    </xf>
    <xf numFmtId="10" fontId="3" fillId="5" borderId="2" xfId="32" applyFill="1" applyProtection="1">
      <alignment horizontal="right" vertical="top" shrinkToFit="1"/>
    </xf>
    <xf numFmtId="0" fontId="3" fillId="5" borderId="2" xfId="33" applyNumberFormat="1" applyFill="1" applyProtection="1">
      <alignment horizontal="left"/>
    </xf>
    <xf numFmtId="0" fontId="3" fillId="5" borderId="2" xfId="33" applyFill="1" applyProtection="1">
      <alignment horizontal="left"/>
      <protection locked="0"/>
    </xf>
    <xf numFmtId="4" fontId="3" fillId="5" borderId="2" xfId="34" applyFill="1" applyProtection="1">
      <alignment horizontal="right" vertical="top" shrinkToFit="1"/>
    </xf>
    <xf numFmtId="10" fontId="3" fillId="5" borderId="2" xfId="35" applyFill="1" applyProtection="1">
      <alignment horizontal="right" vertical="top" shrinkToFit="1"/>
    </xf>
    <xf numFmtId="0" fontId="1" fillId="5" borderId="1" xfId="36" applyNumberFormat="1" applyFill="1" applyProtection="1">
      <alignment horizontal="left" wrapText="1"/>
    </xf>
    <xf numFmtId="0" fontId="1" fillId="5" borderId="1" xfId="36" applyFill="1" applyProtection="1">
      <alignment horizontal="left" wrapText="1"/>
      <protection locked="0"/>
    </xf>
    <xf numFmtId="0" fontId="1" fillId="5" borderId="1" xfId="36" applyNumberFormat="1" applyFill="1" applyProtection="1">
      <alignment horizontal="left" wrapText="1"/>
    </xf>
    <xf numFmtId="0" fontId="3" fillId="6" borderId="2" xfId="29" applyNumberFormat="1" applyFill="1" applyProtection="1">
      <alignment vertical="top" wrapText="1"/>
    </xf>
    <xf numFmtId="1" fontId="1" fillId="6" borderId="2" xfId="30" applyNumberFormat="1" applyFill="1" applyProtection="1">
      <alignment horizontal="center" vertical="top" shrinkToFit="1"/>
    </xf>
    <xf numFmtId="1" fontId="1" fillId="6" borderId="2" xfId="30" applyFill="1" applyProtection="1">
      <alignment horizontal="center" vertical="top" shrinkToFit="1"/>
    </xf>
    <xf numFmtId="4" fontId="3" fillId="6" borderId="2" xfId="31" applyFill="1" applyProtection="1">
      <alignment horizontal="right" vertical="top" shrinkToFit="1"/>
    </xf>
    <xf numFmtId="10" fontId="3" fillId="6" borderId="2" xfId="32" applyFill="1" applyProtection="1">
      <alignment horizontal="right" vertical="top" shrinkToFit="1"/>
    </xf>
  </cellXfs>
  <cellStyles count="50">
    <cellStyle name="br" xfId="39"/>
    <cellStyle name="col" xfId="38"/>
    <cellStyle name="style0" xfId="40"/>
    <cellStyle name="td" xfId="41"/>
    <cellStyle name="tr" xfId="37"/>
    <cellStyle name="xl21" xfId="42"/>
    <cellStyle name="xl22" xfId="6"/>
    <cellStyle name="xl23" xfId="43"/>
    <cellStyle name="xl24" xfId="2"/>
    <cellStyle name="xl25" xfId="7"/>
    <cellStyle name="xl26" xfId="30"/>
    <cellStyle name="xl27" xfId="8"/>
    <cellStyle name="xl28" xfId="9"/>
    <cellStyle name="xl29" xfId="10"/>
    <cellStyle name="xl30" xfId="11"/>
    <cellStyle name="xl31" xfId="12"/>
    <cellStyle name="xl32" xfId="13"/>
    <cellStyle name="xl33" xfId="44"/>
    <cellStyle name="xl34" xfId="14"/>
    <cellStyle name="xl35" xfId="15"/>
    <cellStyle name="xl36" xfId="16"/>
    <cellStyle name="xl37" xfId="33"/>
    <cellStyle name="xl38" xfId="17"/>
    <cellStyle name="xl39" xfId="45"/>
    <cellStyle name="xl40" xfId="34"/>
    <cellStyle name="xl41" xfId="1"/>
    <cellStyle name="xl42" xfId="18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36"/>
    <cellStyle name="xl54" xfId="46"/>
    <cellStyle name="xl55" xfId="35"/>
    <cellStyle name="xl56" xfId="3"/>
    <cellStyle name="xl57" xfId="4"/>
    <cellStyle name="xl58" xfId="5"/>
    <cellStyle name="xl59" xfId="47"/>
    <cellStyle name="xl60" xfId="29"/>
    <cellStyle name="xl61" xfId="48"/>
    <cellStyle name="xl62" xfId="49"/>
    <cellStyle name="xl63" xfId="31"/>
    <cellStyle name="xl64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showGridLines="0" tabSelected="1" zoomScaleNormal="100" workbookViewId="0">
      <pane ySplit="7" topLeftCell="A8" activePane="bottomLeft" state="frozen"/>
      <selection pane="bottomLeft" activeCell="AH39" sqref="AH39"/>
    </sheetView>
  </sheetViews>
  <sheetFormatPr defaultRowHeight="15" outlineLevelRow="2" x14ac:dyDescent="0.25"/>
  <cols>
    <col min="1" max="1" width="40" style="4" customWidth="1"/>
    <col min="2" max="2" width="11.7109375" style="4" customWidth="1"/>
    <col min="3" max="3" width="7.7109375" style="4" customWidth="1"/>
    <col min="4" max="5" width="9.140625" style="4" hidden="1"/>
    <col min="6" max="6" width="13.28515625" style="4" customWidth="1"/>
    <col min="7" max="9" width="9.140625" style="4" hidden="1"/>
    <col min="10" max="10" width="14.7109375" style="4" customWidth="1"/>
    <col min="11" max="23" width="9.140625" style="4" hidden="1"/>
    <col min="24" max="24" width="11.7109375" style="4" customWidth="1"/>
    <col min="25" max="25" width="9.140625" style="4" hidden="1"/>
    <col min="26" max="26" width="11.7109375" style="4" customWidth="1"/>
    <col min="27" max="29" width="9.140625" style="4" hidden="1"/>
    <col min="30" max="30" width="14.7109375" style="4" customWidth="1"/>
    <col min="31" max="32" width="9.140625" style="4" hidden="1"/>
    <col min="33" max="33" width="9.140625" style="4" customWidth="1"/>
    <col min="34" max="16384" width="9.140625" style="4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5.2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5.95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  <c r="AG3" s="3"/>
    </row>
    <row r="4" spans="1:33" ht="15.75" customHeight="1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3"/>
    </row>
    <row r="5" spans="1:33" ht="12.75" customHeight="1" x14ac:dyDescent="0.25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3"/>
    </row>
    <row r="6" spans="1:33" ht="26.25" customHeight="1" x14ac:dyDescent="0.25">
      <c r="A6" s="13" t="s">
        <v>4</v>
      </c>
      <c r="B6" s="14" t="s">
        <v>5</v>
      </c>
      <c r="C6" s="15" t="s">
        <v>6</v>
      </c>
      <c r="D6" s="16" t="s">
        <v>7</v>
      </c>
      <c r="E6" s="17" t="s">
        <v>7</v>
      </c>
      <c r="F6" s="18" t="s">
        <v>8</v>
      </c>
      <c r="G6" s="19" t="s">
        <v>7</v>
      </c>
      <c r="H6" s="20" t="s">
        <v>7</v>
      </c>
      <c r="I6" s="21" t="s">
        <v>7</v>
      </c>
      <c r="J6" s="22" t="s">
        <v>9</v>
      </c>
      <c r="K6" s="23" t="s">
        <v>7</v>
      </c>
      <c r="L6" s="24" t="s">
        <v>7</v>
      </c>
      <c r="M6" s="25" t="s">
        <v>7</v>
      </c>
      <c r="N6" s="26" t="s">
        <v>7</v>
      </c>
      <c r="O6" s="27" t="s">
        <v>7</v>
      </c>
      <c r="P6" s="28" t="s">
        <v>7</v>
      </c>
      <c r="Q6" s="29" t="s">
        <v>7</v>
      </c>
      <c r="R6" s="30" t="s">
        <v>7</v>
      </c>
      <c r="S6" s="31" t="s">
        <v>7</v>
      </c>
      <c r="T6" s="32" t="s">
        <v>7</v>
      </c>
      <c r="U6" s="32" t="s">
        <v>7</v>
      </c>
      <c r="V6" s="32" t="s">
        <v>7</v>
      </c>
      <c r="W6" s="32" t="s">
        <v>7</v>
      </c>
      <c r="X6" s="32" t="s">
        <v>10</v>
      </c>
      <c r="Y6" s="31" t="s">
        <v>7</v>
      </c>
      <c r="Z6" s="32" t="s">
        <v>11</v>
      </c>
      <c r="AA6" s="32" t="s">
        <v>7</v>
      </c>
      <c r="AB6" s="32" t="s">
        <v>7</v>
      </c>
      <c r="AC6" s="31" t="s">
        <v>7</v>
      </c>
      <c r="AD6" s="32" t="s">
        <v>12</v>
      </c>
      <c r="AE6" s="32" t="s">
        <v>7</v>
      </c>
      <c r="AF6" s="32" t="s">
        <v>7</v>
      </c>
      <c r="AG6" s="3"/>
    </row>
    <row r="7" spans="1:33" x14ac:dyDescent="0.25">
      <c r="A7" s="33"/>
      <c r="B7" s="34"/>
      <c r="C7" s="35"/>
      <c r="D7" s="36"/>
      <c r="E7" s="37"/>
      <c r="F7" s="38"/>
      <c r="G7" s="39"/>
      <c r="H7" s="40"/>
      <c r="I7" s="41"/>
      <c r="J7" s="42"/>
      <c r="K7" s="43"/>
      <c r="L7" s="44"/>
      <c r="M7" s="45"/>
      <c r="N7" s="46"/>
      <c r="O7" s="47"/>
      <c r="P7" s="48"/>
      <c r="Q7" s="49"/>
      <c r="R7" s="50"/>
      <c r="S7" s="31"/>
      <c r="T7" s="51"/>
      <c r="U7" s="51"/>
      <c r="V7" s="51"/>
      <c r="W7" s="51"/>
      <c r="X7" s="51"/>
      <c r="Y7" s="31"/>
      <c r="Z7" s="51"/>
      <c r="AA7" s="51"/>
      <c r="AB7" s="51"/>
      <c r="AC7" s="31"/>
      <c r="AD7" s="51"/>
      <c r="AE7" s="51"/>
      <c r="AF7" s="51"/>
      <c r="AG7" s="3"/>
    </row>
    <row r="8" spans="1:33" ht="114.75" x14ac:dyDescent="0.25">
      <c r="A8" s="64" t="s">
        <v>13</v>
      </c>
      <c r="B8" s="65" t="s">
        <v>15</v>
      </c>
      <c r="C8" s="65" t="s">
        <v>14</v>
      </c>
      <c r="D8" s="65" t="s">
        <v>14</v>
      </c>
      <c r="E8" s="66"/>
      <c r="F8" s="65" t="s">
        <v>16</v>
      </c>
      <c r="G8" s="66"/>
      <c r="H8" s="66"/>
      <c r="I8" s="67">
        <v>0</v>
      </c>
      <c r="J8" s="67">
        <v>921496.72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444166.22</v>
      </c>
      <c r="T8" s="67">
        <v>0</v>
      </c>
      <c r="U8" s="67">
        <v>0</v>
      </c>
      <c r="V8" s="67">
        <v>0</v>
      </c>
      <c r="W8" s="67">
        <v>0</v>
      </c>
      <c r="X8" s="67">
        <v>639008.02</v>
      </c>
      <c r="Y8" s="67">
        <v>639008.02</v>
      </c>
      <c r="Z8" s="67">
        <f>SUM(Z9+Z11+Z13+Z15+Z16)</f>
        <v>531765.28</v>
      </c>
      <c r="AA8" s="67">
        <v>0</v>
      </c>
      <c r="AB8" s="67">
        <v>0</v>
      </c>
      <c r="AC8" s="67">
        <v>0</v>
      </c>
      <c r="AD8" s="68">
        <f>Z8/J8</f>
        <v>0.57706692651060121</v>
      </c>
      <c r="AE8" s="55">
        <v>0</v>
      </c>
      <c r="AF8" s="56">
        <v>0</v>
      </c>
      <c r="AG8" s="3"/>
    </row>
    <row r="9" spans="1:33" ht="165.75" outlineLevel="1" x14ac:dyDescent="0.25">
      <c r="A9" s="52" t="s">
        <v>17</v>
      </c>
      <c r="B9" s="53" t="s">
        <v>18</v>
      </c>
      <c r="C9" s="53" t="s">
        <v>14</v>
      </c>
      <c r="D9" s="53" t="s">
        <v>14</v>
      </c>
      <c r="E9" s="54"/>
      <c r="F9" s="53" t="s">
        <v>16</v>
      </c>
      <c r="G9" s="54"/>
      <c r="H9" s="54"/>
      <c r="I9" s="55">
        <v>0</v>
      </c>
      <c r="J9" s="55">
        <v>13000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13000</v>
      </c>
      <c r="T9" s="55">
        <v>0</v>
      </c>
      <c r="U9" s="55">
        <v>0</v>
      </c>
      <c r="V9" s="55">
        <v>0</v>
      </c>
      <c r="W9" s="55">
        <v>0</v>
      </c>
      <c r="X9" s="55">
        <v>13000</v>
      </c>
      <c r="Y9" s="55">
        <v>13000</v>
      </c>
      <c r="Z9" s="55">
        <v>13000</v>
      </c>
      <c r="AA9" s="55">
        <v>0</v>
      </c>
      <c r="AB9" s="55">
        <v>0</v>
      </c>
      <c r="AC9" s="55">
        <v>0</v>
      </c>
      <c r="AD9" s="56">
        <f t="shared" ref="AD9:AD55" si="0">Z9/J9</f>
        <v>1</v>
      </c>
      <c r="AE9" s="55">
        <v>0</v>
      </c>
      <c r="AF9" s="56">
        <v>0</v>
      </c>
      <c r="AG9" s="3"/>
    </row>
    <row r="10" spans="1:33" ht="25.5" outlineLevel="2" x14ac:dyDescent="0.25">
      <c r="A10" s="52" t="s">
        <v>19</v>
      </c>
      <c r="B10" s="53" t="s">
        <v>18</v>
      </c>
      <c r="C10" s="53" t="s">
        <v>20</v>
      </c>
      <c r="D10" s="53" t="s">
        <v>14</v>
      </c>
      <c r="E10" s="54"/>
      <c r="F10" s="53" t="s">
        <v>16</v>
      </c>
      <c r="G10" s="54"/>
      <c r="H10" s="54"/>
      <c r="I10" s="55">
        <v>0</v>
      </c>
      <c r="J10" s="55">
        <v>13000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13000</v>
      </c>
      <c r="T10" s="55">
        <v>0</v>
      </c>
      <c r="U10" s="55">
        <v>0</v>
      </c>
      <c r="V10" s="55">
        <v>0</v>
      </c>
      <c r="W10" s="55">
        <v>0</v>
      </c>
      <c r="X10" s="55">
        <v>13000</v>
      </c>
      <c r="Y10" s="55">
        <v>13000</v>
      </c>
      <c r="Z10" s="55">
        <v>13000</v>
      </c>
      <c r="AA10" s="55">
        <v>0</v>
      </c>
      <c r="AB10" s="55">
        <v>0</v>
      </c>
      <c r="AC10" s="55">
        <v>0</v>
      </c>
      <c r="AD10" s="56">
        <f t="shared" si="0"/>
        <v>1</v>
      </c>
      <c r="AE10" s="55">
        <v>0</v>
      </c>
      <c r="AF10" s="56">
        <v>0</v>
      </c>
      <c r="AG10" s="3"/>
    </row>
    <row r="11" spans="1:33" ht="178.5" outlineLevel="1" x14ac:dyDescent="0.25">
      <c r="A11" s="52" t="s">
        <v>21</v>
      </c>
      <c r="B11" s="53" t="s">
        <v>22</v>
      </c>
      <c r="C11" s="53" t="s">
        <v>14</v>
      </c>
      <c r="D11" s="53" t="s">
        <v>14</v>
      </c>
      <c r="E11" s="54"/>
      <c r="F11" s="53" t="s">
        <v>16</v>
      </c>
      <c r="G11" s="54"/>
      <c r="H11" s="54"/>
      <c r="I11" s="55">
        <v>0</v>
      </c>
      <c r="J11" s="55">
        <v>26000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10000</v>
      </c>
      <c r="T11" s="55">
        <v>0</v>
      </c>
      <c r="U11" s="55">
        <v>0</v>
      </c>
      <c r="V11" s="55">
        <v>0</v>
      </c>
      <c r="W11" s="55">
        <v>0</v>
      </c>
      <c r="X11" s="55">
        <v>1377</v>
      </c>
      <c r="Y11" s="55">
        <v>1377</v>
      </c>
      <c r="Z11" s="55">
        <v>1377</v>
      </c>
      <c r="AA11" s="55">
        <v>0</v>
      </c>
      <c r="AB11" s="55">
        <v>0</v>
      </c>
      <c r="AC11" s="55">
        <v>0</v>
      </c>
      <c r="AD11" s="56">
        <f t="shared" si="0"/>
        <v>5.2961538461538463E-2</v>
      </c>
      <c r="AE11" s="55">
        <v>0</v>
      </c>
      <c r="AF11" s="56">
        <v>0</v>
      </c>
      <c r="AG11" s="3"/>
    </row>
    <row r="12" spans="1:33" ht="25.5" outlineLevel="2" x14ac:dyDescent="0.25">
      <c r="A12" s="52" t="s">
        <v>19</v>
      </c>
      <c r="B12" s="53" t="s">
        <v>22</v>
      </c>
      <c r="C12" s="53" t="s">
        <v>20</v>
      </c>
      <c r="D12" s="53" t="s">
        <v>14</v>
      </c>
      <c r="E12" s="54"/>
      <c r="F12" s="53" t="s">
        <v>16</v>
      </c>
      <c r="G12" s="54"/>
      <c r="H12" s="54"/>
      <c r="I12" s="55">
        <v>0</v>
      </c>
      <c r="J12" s="55">
        <v>26000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10000</v>
      </c>
      <c r="T12" s="55">
        <v>0</v>
      </c>
      <c r="U12" s="55">
        <v>0</v>
      </c>
      <c r="V12" s="55">
        <v>0</v>
      </c>
      <c r="W12" s="55">
        <v>0</v>
      </c>
      <c r="X12" s="55">
        <v>1377</v>
      </c>
      <c r="Y12" s="55">
        <v>1377</v>
      </c>
      <c r="Z12" s="55">
        <v>1377</v>
      </c>
      <c r="AA12" s="55">
        <v>0</v>
      </c>
      <c r="AB12" s="55">
        <v>0</v>
      </c>
      <c r="AC12" s="55">
        <v>0</v>
      </c>
      <c r="AD12" s="56">
        <f t="shared" si="0"/>
        <v>5.2961538461538463E-2</v>
      </c>
      <c r="AE12" s="55">
        <v>0</v>
      </c>
      <c r="AF12" s="56">
        <v>0</v>
      </c>
      <c r="AG12" s="3"/>
    </row>
    <row r="13" spans="1:33" ht="153" outlineLevel="1" x14ac:dyDescent="0.25">
      <c r="A13" s="52" t="s">
        <v>23</v>
      </c>
      <c r="B13" s="53" t="s">
        <v>24</v>
      </c>
      <c r="C13" s="53" t="s">
        <v>14</v>
      </c>
      <c r="D13" s="53" t="s">
        <v>14</v>
      </c>
      <c r="E13" s="54"/>
      <c r="F13" s="53" t="s">
        <v>16</v>
      </c>
      <c r="G13" s="54"/>
      <c r="H13" s="54"/>
      <c r="I13" s="55">
        <v>0</v>
      </c>
      <c r="J13" s="55">
        <v>540562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291861.71999999997</v>
      </c>
      <c r="T13" s="55">
        <v>0</v>
      </c>
      <c r="U13" s="55">
        <v>0</v>
      </c>
      <c r="V13" s="55">
        <v>0</v>
      </c>
      <c r="W13" s="55">
        <v>0</v>
      </c>
      <c r="X13" s="55">
        <v>431204.02</v>
      </c>
      <c r="Y13" s="55">
        <v>431204.02</v>
      </c>
      <c r="Z13" s="55">
        <v>395503.56</v>
      </c>
      <c r="AA13" s="55">
        <v>0</v>
      </c>
      <c r="AB13" s="55">
        <v>0</v>
      </c>
      <c r="AC13" s="55">
        <v>0</v>
      </c>
      <c r="AD13" s="56">
        <f t="shared" si="0"/>
        <v>0.73165253939418606</v>
      </c>
      <c r="AE13" s="55">
        <v>0</v>
      </c>
      <c r="AF13" s="56">
        <v>0</v>
      </c>
      <c r="AG13" s="3"/>
    </row>
    <row r="14" spans="1:33" ht="25.5" outlineLevel="2" x14ac:dyDescent="0.25">
      <c r="A14" s="52" t="s">
        <v>19</v>
      </c>
      <c r="B14" s="53" t="s">
        <v>24</v>
      </c>
      <c r="C14" s="53" t="s">
        <v>20</v>
      </c>
      <c r="D14" s="53" t="s">
        <v>14</v>
      </c>
      <c r="E14" s="54"/>
      <c r="F14" s="53" t="s">
        <v>16</v>
      </c>
      <c r="G14" s="54"/>
      <c r="H14" s="54"/>
      <c r="I14" s="55">
        <v>0</v>
      </c>
      <c r="J14" s="55">
        <v>540562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291354</v>
      </c>
      <c r="T14" s="55">
        <v>0</v>
      </c>
      <c r="U14" s="55">
        <v>0</v>
      </c>
      <c r="V14" s="55">
        <v>0</v>
      </c>
      <c r="W14" s="55">
        <v>0</v>
      </c>
      <c r="X14" s="55">
        <v>427096.3</v>
      </c>
      <c r="Y14" s="55">
        <v>427096.3</v>
      </c>
      <c r="Z14" s="55">
        <v>395503.35999999999</v>
      </c>
      <c r="AA14" s="55">
        <v>0</v>
      </c>
      <c r="AB14" s="55">
        <v>0</v>
      </c>
      <c r="AC14" s="55">
        <v>0</v>
      </c>
      <c r="AD14" s="56">
        <f t="shared" si="0"/>
        <v>0.73165216940887445</v>
      </c>
      <c r="AE14" s="55">
        <v>0</v>
      </c>
      <c r="AF14" s="56">
        <v>0</v>
      </c>
      <c r="AG14" s="3"/>
    </row>
    <row r="15" spans="1:33" outlineLevel="2" x14ac:dyDescent="0.25">
      <c r="A15" s="52" t="s">
        <v>25</v>
      </c>
      <c r="B15" s="53" t="s">
        <v>24</v>
      </c>
      <c r="C15" s="53" t="s">
        <v>26</v>
      </c>
      <c r="D15" s="53" t="s">
        <v>14</v>
      </c>
      <c r="E15" s="54"/>
      <c r="F15" s="53" t="s">
        <v>16</v>
      </c>
      <c r="G15" s="54"/>
      <c r="H15" s="54"/>
      <c r="I15" s="55">
        <v>0</v>
      </c>
      <c r="J15" s="55">
        <v>507.72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507.72</v>
      </c>
      <c r="T15" s="55">
        <v>0</v>
      </c>
      <c r="U15" s="55">
        <v>0</v>
      </c>
      <c r="V15" s="55">
        <v>0</v>
      </c>
      <c r="W15" s="55">
        <v>0</v>
      </c>
      <c r="X15" s="55">
        <v>507.72</v>
      </c>
      <c r="Y15" s="55">
        <v>4107.72</v>
      </c>
      <c r="Z15" s="55">
        <v>507.72</v>
      </c>
      <c r="AA15" s="55">
        <v>0</v>
      </c>
      <c r="AB15" s="55">
        <v>0</v>
      </c>
      <c r="AC15" s="55">
        <v>0</v>
      </c>
      <c r="AD15" s="56">
        <f t="shared" si="0"/>
        <v>1</v>
      </c>
      <c r="AE15" s="55">
        <v>0</v>
      </c>
      <c r="AF15" s="56">
        <v>0</v>
      </c>
      <c r="AG15" s="3"/>
    </row>
    <row r="16" spans="1:33" ht="153" outlineLevel="1" x14ac:dyDescent="0.25">
      <c r="A16" s="52" t="s">
        <v>27</v>
      </c>
      <c r="B16" s="53" t="s">
        <v>28</v>
      </c>
      <c r="C16" s="53" t="s">
        <v>14</v>
      </c>
      <c r="D16" s="53" t="s">
        <v>14</v>
      </c>
      <c r="E16" s="54"/>
      <c r="F16" s="53" t="s">
        <v>16</v>
      </c>
      <c r="G16" s="54"/>
      <c r="H16" s="54"/>
      <c r="I16" s="55">
        <v>0</v>
      </c>
      <c r="J16" s="55">
        <v>121427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39304.5</v>
      </c>
      <c r="T16" s="55">
        <v>0</v>
      </c>
      <c r="U16" s="55">
        <v>0</v>
      </c>
      <c r="V16" s="55">
        <v>0</v>
      </c>
      <c r="W16" s="55">
        <v>0</v>
      </c>
      <c r="X16" s="55">
        <v>121427</v>
      </c>
      <c r="Y16" s="55">
        <v>121427</v>
      </c>
      <c r="Z16" s="55">
        <v>121377</v>
      </c>
      <c r="AA16" s="55">
        <v>0</v>
      </c>
      <c r="AB16" s="55">
        <v>0</v>
      </c>
      <c r="AC16" s="55">
        <v>0</v>
      </c>
      <c r="AD16" s="56">
        <f t="shared" si="0"/>
        <v>0.99958822996532892</v>
      </c>
      <c r="AE16" s="55">
        <v>0</v>
      </c>
      <c r="AF16" s="56">
        <v>0</v>
      </c>
      <c r="AG16" s="3"/>
    </row>
    <row r="17" spans="1:33" ht="25.5" outlineLevel="2" x14ac:dyDescent="0.25">
      <c r="A17" s="52" t="s">
        <v>19</v>
      </c>
      <c r="B17" s="53" t="s">
        <v>28</v>
      </c>
      <c r="C17" s="53" t="s">
        <v>20</v>
      </c>
      <c r="D17" s="53" t="s">
        <v>14</v>
      </c>
      <c r="E17" s="54"/>
      <c r="F17" s="53" t="s">
        <v>16</v>
      </c>
      <c r="G17" s="54"/>
      <c r="H17" s="54"/>
      <c r="I17" s="55">
        <v>0</v>
      </c>
      <c r="J17" s="55">
        <v>121427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39304.5</v>
      </c>
      <c r="T17" s="55">
        <v>0</v>
      </c>
      <c r="U17" s="55">
        <v>0</v>
      </c>
      <c r="V17" s="55">
        <v>0</v>
      </c>
      <c r="W17" s="55">
        <v>0</v>
      </c>
      <c r="X17" s="55">
        <v>121427</v>
      </c>
      <c r="Y17" s="55">
        <v>121427</v>
      </c>
      <c r="Z17" s="55">
        <v>121377</v>
      </c>
      <c r="AA17" s="55">
        <v>0</v>
      </c>
      <c r="AB17" s="55">
        <v>0</v>
      </c>
      <c r="AC17" s="55">
        <v>0</v>
      </c>
      <c r="AD17" s="56">
        <f t="shared" si="0"/>
        <v>0.99958822996532892</v>
      </c>
      <c r="AE17" s="55">
        <v>0</v>
      </c>
      <c r="AF17" s="56">
        <v>0</v>
      </c>
      <c r="AG17" s="3"/>
    </row>
    <row r="18" spans="1:33" ht="63.75" outlineLevel="1" x14ac:dyDescent="0.25">
      <c r="A18" s="52" t="s">
        <v>29</v>
      </c>
      <c r="B18" s="53" t="s">
        <v>30</v>
      </c>
      <c r="C18" s="53" t="s">
        <v>14</v>
      </c>
      <c r="D18" s="53" t="s">
        <v>14</v>
      </c>
      <c r="E18" s="54"/>
      <c r="F18" s="53" t="s">
        <v>16</v>
      </c>
      <c r="G18" s="54"/>
      <c r="H18" s="54"/>
      <c r="I18" s="55">
        <v>0</v>
      </c>
      <c r="J18" s="55">
        <v>40000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  <c r="AB18" s="55">
        <v>0</v>
      </c>
      <c r="AC18" s="55">
        <v>0</v>
      </c>
      <c r="AD18" s="56">
        <f t="shared" si="0"/>
        <v>0</v>
      </c>
      <c r="AE18" s="55">
        <v>0</v>
      </c>
      <c r="AF18" s="56">
        <v>0</v>
      </c>
      <c r="AG18" s="3"/>
    </row>
    <row r="19" spans="1:33" outlineLevel="2" x14ac:dyDescent="0.25">
      <c r="A19" s="52" t="s">
        <v>31</v>
      </c>
      <c r="B19" s="53" t="s">
        <v>30</v>
      </c>
      <c r="C19" s="53" t="s">
        <v>32</v>
      </c>
      <c r="D19" s="53" t="s">
        <v>14</v>
      </c>
      <c r="E19" s="54"/>
      <c r="F19" s="53" t="s">
        <v>16</v>
      </c>
      <c r="G19" s="54"/>
      <c r="H19" s="54"/>
      <c r="I19" s="55">
        <v>0</v>
      </c>
      <c r="J19" s="55">
        <v>40000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  <c r="AA19" s="55">
        <v>0</v>
      </c>
      <c r="AB19" s="55">
        <v>0</v>
      </c>
      <c r="AC19" s="55">
        <v>0</v>
      </c>
      <c r="AD19" s="56">
        <f t="shared" si="0"/>
        <v>0</v>
      </c>
      <c r="AE19" s="55">
        <v>0</v>
      </c>
      <c r="AF19" s="56">
        <v>0</v>
      </c>
      <c r="AG19" s="3"/>
    </row>
    <row r="20" spans="1:33" ht="165.75" outlineLevel="1" x14ac:dyDescent="0.25">
      <c r="A20" s="52" t="s">
        <v>33</v>
      </c>
      <c r="B20" s="53" t="s">
        <v>34</v>
      </c>
      <c r="C20" s="53" t="s">
        <v>14</v>
      </c>
      <c r="D20" s="53" t="s">
        <v>14</v>
      </c>
      <c r="E20" s="54"/>
      <c r="F20" s="53" t="s">
        <v>16</v>
      </c>
      <c r="G20" s="54"/>
      <c r="H20" s="54"/>
      <c r="I20" s="55">
        <v>0</v>
      </c>
      <c r="J20" s="55">
        <v>180000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90000</v>
      </c>
      <c r="T20" s="55">
        <v>0</v>
      </c>
      <c r="U20" s="55">
        <v>0</v>
      </c>
      <c r="V20" s="55">
        <v>0</v>
      </c>
      <c r="W20" s="55">
        <v>0</v>
      </c>
      <c r="X20" s="55">
        <v>72000</v>
      </c>
      <c r="Y20" s="55">
        <v>72000</v>
      </c>
      <c r="Z20" s="55">
        <v>72000</v>
      </c>
      <c r="AA20" s="55">
        <v>0</v>
      </c>
      <c r="AB20" s="55">
        <v>0</v>
      </c>
      <c r="AC20" s="55">
        <v>0</v>
      </c>
      <c r="AD20" s="56">
        <f t="shared" si="0"/>
        <v>0.4</v>
      </c>
      <c r="AE20" s="55">
        <v>0</v>
      </c>
      <c r="AF20" s="56">
        <v>0</v>
      </c>
      <c r="AG20" s="3"/>
    </row>
    <row r="21" spans="1:33" ht="25.5" outlineLevel="2" x14ac:dyDescent="0.25">
      <c r="A21" s="52" t="s">
        <v>35</v>
      </c>
      <c r="B21" s="53" t="s">
        <v>34</v>
      </c>
      <c r="C21" s="53" t="s">
        <v>36</v>
      </c>
      <c r="D21" s="53" t="s">
        <v>14</v>
      </c>
      <c r="E21" s="54"/>
      <c r="F21" s="53" t="s">
        <v>16</v>
      </c>
      <c r="G21" s="54"/>
      <c r="H21" s="54"/>
      <c r="I21" s="55">
        <v>0</v>
      </c>
      <c r="J21" s="55">
        <v>180000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90000</v>
      </c>
      <c r="T21" s="55">
        <v>0</v>
      </c>
      <c r="U21" s="55">
        <v>0</v>
      </c>
      <c r="V21" s="55">
        <v>0</v>
      </c>
      <c r="W21" s="55">
        <v>0</v>
      </c>
      <c r="X21" s="55">
        <v>72000</v>
      </c>
      <c r="Y21" s="55">
        <v>72000</v>
      </c>
      <c r="Z21" s="55">
        <v>72000</v>
      </c>
      <c r="AA21" s="55">
        <v>0</v>
      </c>
      <c r="AB21" s="55">
        <v>0</v>
      </c>
      <c r="AC21" s="55">
        <v>0</v>
      </c>
      <c r="AD21" s="56">
        <f t="shared" si="0"/>
        <v>0.4</v>
      </c>
      <c r="AE21" s="55">
        <v>0</v>
      </c>
      <c r="AF21" s="56">
        <v>0</v>
      </c>
      <c r="AG21" s="3"/>
    </row>
    <row r="22" spans="1:33" ht="114.75" x14ac:dyDescent="0.25">
      <c r="A22" s="64" t="s">
        <v>37</v>
      </c>
      <c r="B22" s="65" t="s">
        <v>15</v>
      </c>
      <c r="C22" s="65" t="s">
        <v>14</v>
      </c>
      <c r="D22" s="65" t="s">
        <v>14</v>
      </c>
      <c r="E22" s="66"/>
      <c r="F22" s="65" t="s">
        <v>38</v>
      </c>
      <c r="G22" s="66"/>
      <c r="H22" s="66"/>
      <c r="I22" s="67">
        <v>0</v>
      </c>
      <c r="J22" s="67">
        <v>144600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96400</v>
      </c>
      <c r="T22" s="67">
        <v>0</v>
      </c>
      <c r="U22" s="67">
        <v>0</v>
      </c>
      <c r="V22" s="67">
        <v>0</v>
      </c>
      <c r="W22" s="67">
        <v>0</v>
      </c>
      <c r="X22" s="67">
        <v>74568</v>
      </c>
      <c r="Y22" s="67">
        <v>74568</v>
      </c>
      <c r="Z22" s="67">
        <f>SUM(Z24+Z25)</f>
        <v>72684</v>
      </c>
      <c r="AA22" s="67">
        <v>0</v>
      </c>
      <c r="AB22" s="67">
        <v>0</v>
      </c>
      <c r="AC22" s="67">
        <v>0</v>
      </c>
      <c r="AD22" s="68">
        <f t="shared" si="0"/>
        <v>0.50265560165975098</v>
      </c>
      <c r="AE22" s="55">
        <v>0</v>
      </c>
      <c r="AF22" s="56">
        <v>0</v>
      </c>
      <c r="AG22" s="3"/>
    </row>
    <row r="23" spans="1:33" ht="165.75" outlineLevel="1" x14ac:dyDescent="0.25">
      <c r="A23" s="52" t="s">
        <v>39</v>
      </c>
      <c r="B23" s="53" t="s">
        <v>40</v>
      </c>
      <c r="C23" s="53" t="s">
        <v>14</v>
      </c>
      <c r="D23" s="53" t="s">
        <v>14</v>
      </c>
      <c r="E23" s="54"/>
      <c r="F23" s="53" t="s">
        <v>38</v>
      </c>
      <c r="G23" s="54"/>
      <c r="H23" s="54"/>
      <c r="I23" s="55">
        <v>0</v>
      </c>
      <c r="J23" s="55">
        <v>60000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40000</v>
      </c>
      <c r="T23" s="55">
        <v>0</v>
      </c>
      <c r="U23" s="55">
        <v>0</v>
      </c>
      <c r="V23" s="55">
        <v>0</v>
      </c>
      <c r="W23" s="55">
        <v>0</v>
      </c>
      <c r="X23" s="55">
        <v>14000</v>
      </c>
      <c r="Y23" s="55">
        <v>14000</v>
      </c>
      <c r="Z23" s="55">
        <v>14000</v>
      </c>
      <c r="AA23" s="55">
        <v>0</v>
      </c>
      <c r="AB23" s="55">
        <v>0</v>
      </c>
      <c r="AC23" s="55">
        <v>0</v>
      </c>
      <c r="AD23" s="56">
        <f t="shared" si="0"/>
        <v>0.23333333333333334</v>
      </c>
      <c r="AE23" s="55">
        <v>0</v>
      </c>
      <c r="AF23" s="56">
        <v>0</v>
      </c>
      <c r="AG23" s="3"/>
    </row>
    <row r="24" spans="1:33" ht="25.5" outlineLevel="2" x14ac:dyDescent="0.25">
      <c r="A24" s="52" t="s">
        <v>19</v>
      </c>
      <c r="B24" s="53" t="s">
        <v>40</v>
      </c>
      <c r="C24" s="53" t="s">
        <v>20</v>
      </c>
      <c r="D24" s="53" t="s">
        <v>14</v>
      </c>
      <c r="E24" s="54"/>
      <c r="F24" s="53" t="s">
        <v>38</v>
      </c>
      <c r="G24" s="54"/>
      <c r="H24" s="54"/>
      <c r="I24" s="55">
        <v>0</v>
      </c>
      <c r="J24" s="55">
        <v>60000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40000</v>
      </c>
      <c r="T24" s="55">
        <v>0</v>
      </c>
      <c r="U24" s="55">
        <v>0</v>
      </c>
      <c r="V24" s="55">
        <v>0</v>
      </c>
      <c r="W24" s="55">
        <v>0</v>
      </c>
      <c r="X24" s="55">
        <v>14000</v>
      </c>
      <c r="Y24" s="55">
        <v>14000</v>
      </c>
      <c r="Z24" s="55">
        <v>14000</v>
      </c>
      <c r="AA24" s="55">
        <v>0</v>
      </c>
      <c r="AB24" s="55">
        <v>0</v>
      </c>
      <c r="AC24" s="55">
        <v>0</v>
      </c>
      <c r="AD24" s="56">
        <f t="shared" si="0"/>
        <v>0.23333333333333334</v>
      </c>
      <c r="AE24" s="55">
        <v>0</v>
      </c>
      <c r="AF24" s="56">
        <v>0</v>
      </c>
      <c r="AG24" s="3"/>
    </row>
    <row r="25" spans="1:33" ht="153" outlineLevel="1" x14ac:dyDescent="0.25">
      <c r="A25" s="52" t="s">
        <v>41</v>
      </c>
      <c r="B25" s="53" t="s">
        <v>42</v>
      </c>
      <c r="C25" s="53" t="s">
        <v>14</v>
      </c>
      <c r="D25" s="53" t="s">
        <v>14</v>
      </c>
      <c r="E25" s="54"/>
      <c r="F25" s="53" t="s">
        <v>38</v>
      </c>
      <c r="G25" s="54"/>
      <c r="H25" s="54"/>
      <c r="I25" s="55">
        <v>0</v>
      </c>
      <c r="J25" s="55">
        <v>84600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56400</v>
      </c>
      <c r="T25" s="55">
        <v>0</v>
      </c>
      <c r="U25" s="55">
        <v>0</v>
      </c>
      <c r="V25" s="55">
        <v>0</v>
      </c>
      <c r="W25" s="55">
        <v>0</v>
      </c>
      <c r="X25" s="55">
        <v>60568</v>
      </c>
      <c r="Y25" s="55">
        <v>60568</v>
      </c>
      <c r="Z25" s="55">
        <v>58684</v>
      </c>
      <c r="AA25" s="55">
        <v>0</v>
      </c>
      <c r="AB25" s="55">
        <v>0</v>
      </c>
      <c r="AC25" s="55">
        <v>0</v>
      </c>
      <c r="AD25" s="56">
        <f t="shared" si="0"/>
        <v>0.69366430260047285</v>
      </c>
      <c r="AE25" s="55">
        <v>0</v>
      </c>
      <c r="AF25" s="56">
        <v>0</v>
      </c>
      <c r="AG25" s="3"/>
    </row>
    <row r="26" spans="1:33" ht="25.5" outlineLevel="2" x14ac:dyDescent="0.25">
      <c r="A26" s="52" t="s">
        <v>43</v>
      </c>
      <c r="B26" s="53" t="s">
        <v>42</v>
      </c>
      <c r="C26" s="53" t="s">
        <v>44</v>
      </c>
      <c r="D26" s="53" t="s">
        <v>14</v>
      </c>
      <c r="E26" s="54"/>
      <c r="F26" s="53" t="s">
        <v>38</v>
      </c>
      <c r="G26" s="54"/>
      <c r="H26" s="54"/>
      <c r="I26" s="55">
        <v>0</v>
      </c>
      <c r="J26" s="55">
        <v>84600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56400</v>
      </c>
      <c r="T26" s="55">
        <v>0</v>
      </c>
      <c r="U26" s="55">
        <v>0</v>
      </c>
      <c r="V26" s="55">
        <v>0</v>
      </c>
      <c r="W26" s="55">
        <v>0</v>
      </c>
      <c r="X26" s="55">
        <v>60568</v>
      </c>
      <c r="Y26" s="55">
        <v>60568</v>
      </c>
      <c r="Z26" s="55">
        <v>58684</v>
      </c>
      <c r="AA26" s="55">
        <v>0</v>
      </c>
      <c r="AB26" s="55">
        <v>0</v>
      </c>
      <c r="AC26" s="55">
        <v>0</v>
      </c>
      <c r="AD26" s="56">
        <f t="shared" si="0"/>
        <v>0.69366430260047285</v>
      </c>
      <c r="AE26" s="55">
        <v>0</v>
      </c>
      <c r="AF26" s="56">
        <v>0</v>
      </c>
      <c r="AG26" s="3"/>
    </row>
    <row r="27" spans="1:33" ht="127.5" x14ac:dyDescent="0.25">
      <c r="A27" s="64" t="s">
        <v>45</v>
      </c>
      <c r="B27" s="65" t="s">
        <v>15</v>
      </c>
      <c r="C27" s="65" t="s">
        <v>14</v>
      </c>
      <c r="D27" s="65" t="s">
        <v>14</v>
      </c>
      <c r="E27" s="66"/>
      <c r="F27" s="65" t="s">
        <v>46</v>
      </c>
      <c r="G27" s="66"/>
      <c r="H27" s="66"/>
      <c r="I27" s="67">
        <v>0</v>
      </c>
      <c r="J27" s="67">
        <v>89000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46000</v>
      </c>
      <c r="T27" s="67">
        <v>0</v>
      </c>
      <c r="U27" s="67">
        <v>0</v>
      </c>
      <c r="V27" s="67">
        <v>0</v>
      </c>
      <c r="W27" s="67">
        <v>0</v>
      </c>
      <c r="X27" s="67">
        <v>39600</v>
      </c>
      <c r="Y27" s="67">
        <v>39600</v>
      </c>
      <c r="Z27" s="67">
        <v>39600</v>
      </c>
      <c r="AA27" s="67">
        <v>0</v>
      </c>
      <c r="AB27" s="67">
        <v>0</v>
      </c>
      <c r="AC27" s="67">
        <v>0</v>
      </c>
      <c r="AD27" s="68">
        <f t="shared" si="0"/>
        <v>0.44494382022471912</v>
      </c>
      <c r="AE27" s="55">
        <v>0</v>
      </c>
      <c r="AF27" s="56">
        <v>0</v>
      </c>
      <c r="AG27" s="3"/>
    </row>
    <row r="28" spans="1:33" ht="178.5" outlineLevel="1" x14ac:dyDescent="0.25">
      <c r="A28" s="52" t="s">
        <v>47</v>
      </c>
      <c r="B28" s="53" t="s">
        <v>48</v>
      </c>
      <c r="C28" s="53" t="s">
        <v>14</v>
      </c>
      <c r="D28" s="53" t="s">
        <v>14</v>
      </c>
      <c r="E28" s="54"/>
      <c r="F28" s="53" t="s">
        <v>46</v>
      </c>
      <c r="G28" s="54"/>
      <c r="H28" s="54"/>
      <c r="I28" s="55">
        <v>0</v>
      </c>
      <c r="J28" s="55">
        <v>80000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40000</v>
      </c>
      <c r="T28" s="55">
        <v>0</v>
      </c>
      <c r="U28" s="55">
        <v>0</v>
      </c>
      <c r="V28" s="55">
        <v>0</v>
      </c>
      <c r="W28" s="55">
        <v>0</v>
      </c>
      <c r="X28" s="55">
        <v>39600</v>
      </c>
      <c r="Y28" s="55">
        <v>39600</v>
      </c>
      <c r="Z28" s="55">
        <v>39600</v>
      </c>
      <c r="AA28" s="55">
        <v>0</v>
      </c>
      <c r="AB28" s="55">
        <v>0</v>
      </c>
      <c r="AC28" s="55">
        <v>0</v>
      </c>
      <c r="AD28" s="56">
        <f t="shared" si="0"/>
        <v>0.495</v>
      </c>
      <c r="AE28" s="55">
        <v>0</v>
      </c>
      <c r="AF28" s="56">
        <v>0</v>
      </c>
      <c r="AG28" s="3"/>
    </row>
    <row r="29" spans="1:33" ht="25.5" outlineLevel="2" x14ac:dyDescent="0.25">
      <c r="A29" s="52" t="s">
        <v>19</v>
      </c>
      <c r="B29" s="53" t="s">
        <v>48</v>
      </c>
      <c r="C29" s="53" t="s">
        <v>20</v>
      </c>
      <c r="D29" s="53" t="s">
        <v>14</v>
      </c>
      <c r="E29" s="54"/>
      <c r="F29" s="53" t="s">
        <v>46</v>
      </c>
      <c r="G29" s="54"/>
      <c r="H29" s="54"/>
      <c r="I29" s="55">
        <v>0</v>
      </c>
      <c r="J29" s="55">
        <v>80000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40000</v>
      </c>
      <c r="T29" s="55">
        <v>0</v>
      </c>
      <c r="U29" s="55">
        <v>0</v>
      </c>
      <c r="V29" s="55">
        <v>0</v>
      </c>
      <c r="W29" s="55">
        <v>0</v>
      </c>
      <c r="X29" s="55">
        <v>39600</v>
      </c>
      <c r="Y29" s="55">
        <v>39600</v>
      </c>
      <c r="Z29" s="55">
        <v>39600</v>
      </c>
      <c r="AA29" s="55">
        <v>0</v>
      </c>
      <c r="AB29" s="55">
        <v>0</v>
      </c>
      <c r="AC29" s="55">
        <v>0</v>
      </c>
      <c r="AD29" s="56">
        <f t="shared" si="0"/>
        <v>0.495</v>
      </c>
      <c r="AE29" s="55">
        <v>0</v>
      </c>
      <c r="AF29" s="56">
        <v>0</v>
      </c>
      <c r="AG29" s="3"/>
    </row>
    <row r="30" spans="1:33" ht="178.5" outlineLevel="1" x14ac:dyDescent="0.25">
      <c r="A30" s="52" t="s">
        <v>49</v>
      </c>
      <c r="B30" s="53" t="s">
        <v>50</v>
      </c>
      <c r="C30" s="53" t="s">
        <v>14</v>
      </c>
      <c r="D30" s="53" t="s">
        <v>14</v>
      </c>
      <c r="E30" s="54"/>
      <c r="F30" s="53" t="s">
        <v>46</v>
      </c>
      <c r="G30" s="54"/>
      <c r="H30" s="54"/>
      <c r="I30" s="55">
        <v>0</v>
      </c>
      <c r="J30" s="55">
        <v>9000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6000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55">
        <v>0</v>
      </c>
      <c r="AB30" s="55">
        <v>0</v>
      </c>
      <c r="AC30" s="55">
        <v>0</v>
      </c>
      <c r="AD30" s="56">
        <f t="shared" si="0"/>
        <v>0</v>
      </c>
      <c r="AE30" s="55">
        <v>0</v>
      </c>
      <c r="AF30" s="56">
        <v>0</v>
      </c>
      <c r="AG30" s="3"/>
    </row>
    <row r="31" spans="1:33" ht="25.5" outlineLevel="2" x14ac:dyDescent="0.25">
      <c r="A31" s="52" t="s">
        <v>19</v>
      </c>
      <c r="B31" s="53" t="s">
        <v>50</v>
      </c>
      <c r="C31" s="53" t="s">
        <v>20</v>
      </c>
      <c r="D31" s="53" t="s">
        <v>14</v>
      </c>
      <c r="E31" s="54"/>
      <c r="F31" s="53" t="s">
        <v>46</v>
      </c>
      <c r="G31" s="54"/>
      <c r="H31" s="54"/>
      <c r="I31" s="55">
        <v>0</v>
      </c>
      <c r="J31" s="55">
        <v>9000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6000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56">
        <f t="shared" si="0"/>
        <v>0</v>
      </c>
      <c r="AE31" s="55">
        <v>0</v>
      </c>
      <c r="AF31" s="56">
        <v>0</v>
      </c>
      <c r="AG31" s="3"/>
    </row>
    <row r="32" spans="1:33" ht="102" x14ac:dyDescent="0.25">
      <c r="A32" s="64" t="s">
        <v>51</v>
      </c>
      <c r="B32" s="65" t="s">
        <v>15</v>
      </c>
      <c r="C32" s="65" t="s">
        <v>14</v>
      </c>
      <c r="D32" s="65" t="s">
        <v>14</v>
      </c>
      <c r="E32" s="66"/>
      <c r="F32" s="65" t="s">
        <v>52</v>
      </c>
      <c r="G32" s="66"/>
      <c r="H32" s="66"/>
      <c r="I32" s="67">
        <v>0</v>
      </c>
      <c r="J32" s="67">
        <v>1080382.3600000001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577708.46</v>
      </c>
      <c r="T32" s="67">
        <v>0</v>
      </c>
      <c r="U32" s="67">
        <v>0</v>
      </c>
      <c r="V32" s="67">
        <v>0</v>
      </c>
      <c r="W32" s="67">
        <v>0</v>
      </c>
      <c r="X32" s="67">
        <v>664840.94999999995</v>
      </c>
      <c r="Y32" s="67">
        <v>664840.94999999995</v>
      </c>
      <c r="Z32" s="67">
        <f>SUM(Z33+Z35+Z37)</f>
        <v>625691.15999999992</v>
      </c>
      <c r="AA32" s="67">
        <v>0</v>
      </c>
      <c r="AB32" s="67">
        <v>0</v>
      </c>
      <c r="AC32" s="67">
        <v>0</v>
      </c>
      <c r="AD32" s="68">
        <f t="shared" si="0"/>
        <v>0.57913863014201739</v>
      </c>
      <c r="AE32" s="55">
        <v>0</v>
      </c>
      <c r="AF32" s="56">
        <v>0</v>
      </c>
      <c r="AG32" s="3"/>
    </row>
    <row r="33" spans="1:33" ht="127.5" outlineLevel="1" x14ac:dyDescent="0.25">
      <c r="A33" s="52" t="s">
        <v>53</v>
      </c>
      <c r="B33" s="53" t="s">
        <v>54</v>
      </c>
      <c r="C33" s="53" t="s">
        <v>14</v>
      </c>
      <c r="D33" s="53" t="s">
        <v>14</v>
      </c>
      <c r="E33" s="54"/>
      <c r="F33" s="53" t="s">
        <v>52</v>
      </c>
      <c r="G33" s="54"/>
      <c r="H33" s="54"/>
      <c r="I33" s="55">
        <v>0</v>
      </c>
      <c r="J33" s="55">
        <v>400000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140000</v>
      </c>
      <c r="T33" s="55">
        <v>0</v>
      </c>
      <c r="U33" s="55">
        <v>0</v>
      </c>
      <c r="V33" s="55">
        <v>0</v>
      </c>
      <c r="W33" s="55">
        <v>0</v>
      </c>
      <c r="X33" s="55">
        <v>276100</v>
      </c>
      <c r="Y33" s="55">
        <v>276100</v>
      </c>
      <c r="Z33" s="55">
        <v>236950.21</v>
      </c>
      <c r="AA33" s="55">
        <v>0</v>
      </c>
      <c r="AB33" s="55">
        <v>0</v>
      </c>
      <c r="AC33" s="55">
        <v>0</v>
      </c>
      <c r="AD33" s="56">
        <f t="shared" si="0"/>
        <v>0.59237552500000001</v>
      </c>
      <c r="AE33" s="55">
        <v>0</v>
      </c>
      <c r="AF33" s="56">
        <v>0</v>
      </c>
      <c r="AG33" s="3"/>
    </row>
    <row r="34" spans="1:33" ht="25.5" outlineLevel="2" x14ac:dyDescent="0.25">
      <c r="A34" s="52" t="s">
        <v>19</v>
      </c>
      <c r="B34" s="53" t="s">
        <v>54</v>
      </c>
      <c r="C34" s="53" t="s">
        <v>20</v>
      </c>
      <c r="D34" s="53" t="s">
        <v>14</v>
      </c>
      <c r="E34" s="54"/>
      <c r="F34" s="53" t="s">
        <v>52</v>
      </c>
      <c r="G34" s="54"/>
      <c r="H34" s="54"/>
      <c r="I34" s="55">
        <v>0</v>
      </c>
      <c r="J34" s="55">
        <v>400000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140000</v>
      </c>
      <c r="T34" s="55">
        <v>0</v>
      </c>
      <c r="U34" s="55">
        <v>0</v>
      </c>
      <c r="V34" s="55">
        <v>0</v>
      </c>
      <c r="W34" s="55">
        <v>0</v>
      </c>
      <c r="X34" s="55">
        <v>276100</v>
      </c>
      <c r="Y34" s="55">
        <v>276100</v>
      </c>
      <c r="Z34" s="55">
        <v>236950.21</v>
      </c>
      <c r="AA34" s="55">
        <v>0</v>
      </c>
      <c r="AB34" s="55">
        <v>0</v>
      </c>
      <c r="AC34" s="55">
        <v>0</v>
      </c>
      <c r="AD34" s="56">
        <f t="shared" si="0"/>
        <v>0.59237552500000001</v>
      </c>
      <c r="AE34" s="55">
        <v>0</v>
      </c>
      <c r="AF34" s="56">
        <v>0</v>
      </c>
      <c r="AG34" s="3"/>
    </row>
    <row r="35" spans="1:33" ht="127.5" outlineLevel="1" x14ac:dyDescent="0.25">
      <c r="A35" s="52" t="s">
        <v>55</v>
      </c>
      <c r="B35" s="53" t="s">
        <v>56</v>
      </c>
      <c r="C35" s="53" t="s">
        <v>14</v>
      </c>
      <c r="D35" s="53" t="s">
        <v>14</v>
      </c>
      <c r="E35" s="54"/>
      <c r="F35" s="53" t="s">
        <v>52</v>
      </c>
      <c r="G35" s="54"/>
      <c r="H35" s="54"/>
      <c r="I35" s="55">
        <v>0</v>
      </c>
      <c r="J35" s="55">
        <v>99000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89000</v>
      </c>
      <c r="T35" s="55">
        <v>0</v>
      </c>
      <c r="U35" s="55">
        <v>0</v>
      </c>
      <c r="V35" s="55">
        <v>0</v>
      </c>
      <c r="W35" s="55">
        <v>0</v>
      </c>
      <c r="X35" s="55">
        <v>58830</v>
      </c>
      <c r="Y35" s="55">
        <v>58830</v>
      </c>
      <c r="Z35" s="55">
        <v>58830</v>
      </c>
      <c r="AA35" s="55">
        <v>0</v>
      </c>
      <c r="AB35" s="55">
        <v>0</v>
      </c>
      <c r="AC35" s="55">
        <v>0</v>
      </c>
      <c r="AD35" s="56">
        <f t="shared" si="0"/>
        <v>0.59424242424242424</v>
      </c>
      <c r="AE35" s="55">
        <v>0</v>
      </c>
      <c r="AF35" s="56">
        <v>0</v>
      </c>
      <c r="AG35" s="3"/>
    </row>
    <row r="36" spans="1:33" ht="25.5" outlineLevel="2" x14ac:dyDescent="0.25">
      <c r="A36" s="52" t="s">
        <v>19</v>
      </c>
      <c r="B36" s="53" t="s">
        <v>56</v>
      </c>
      <c r="C36" s="53" t="s">
        <v>20</v>
      </c>
      <c r="D36" s="53" t="s">
        <v>14</v>
      </c>
      <c r="E36" s="54"/>
      <c r="F36" s="53" t="s">
        <v>52</v>
      </c>
      <c r="G36" s="54"/>
      <c r="H36" s="54"/>
      <c r="I36" s="55">
        <v>0</v>
      </c>
      <c r="J36" s="55">
        <v>99000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89000</v>
      </c>
      <c r="T36" s="55">
        <v>0</v>
      </c>
      <c r="U36" s="55">
        <v>0</v>
      </c>
      <c r="V36" s="55">
        <v>0</v>
      </c>
      <c r="W36" s="55">
        <v>0</v>
      </c>
      <c r="X36" s="55">
        <v>58830</v>
      </c>
      <c r="Y36" s="55">
        <v>58830</v>
      </c>
      <c r="Z36" s="55">
        <v>58830</v>
      </c>
      <c r="AA36" s="55">
        <v>0</v>
      </c>
      <c r="AB36" s="55">
        <v>0</v>
      </c>
      <c r="AC36" s="55">
        <v>0</v>
      </c>
      <c r="AD36" s="56">
        <f t="shared" si="0"/>
        <v>0.59424242424242424</v>
      </c>
      <c r="AE36" s="55">
        <v>0</v>
      </c>
      <c r="AF36" s="56">
        <v>0</v>
      </c>
      <c r="AG36" s="3"/>
    </row>
    <row r="37" spans="1:33" ht="127.5" outlineLevel="1" x14ac:dyDescent="0.25">
      <c r="A37" s="52" t="s">
        <v>57</v>
      </c>
      <c r="B37" s="53" t="s">
        <v>58</v>
      </c>
      <c r="C37" s="53" t="s">
        <v>14</v>
      </c>
      <c r="D37" s="53" t="s">
        <v>14</v>
      </c>
      <c r="E37" s="54"/>
      <c r="F37" s="53" t="s">
        <v>52</v>
      </c>
      <c r="G37" s="54"/>
      <c r="H37" s="54"/>
      <c r="I37" s="55">
        <v>0</v>
      </c>
      <c r="J37" s="55">
        <v>581382.36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348708.46</v>
      </c>
      <c r="T37" s="55">
        <v>0</v>
      </c>
      <c r="U37" s="55">
        <v>0</v>
      </c>
      <c r="V37" s="55">
        <v>0</v>
      </c>
      <c r="W37" s="55">
        <v>0</v>
      </c>
      <c r="X37" s="55">
        <v>329910.95</v>
      </c>
      <c r="Y37" s="55">
        <v>329910.95</v>
      </c>
      <c r="Z37" s="55">
        <v>329910.95</v>
      </c>
      <c r="AA37" s="55">
        <v>0</v>
      </c>
      <c r="AB37" s="55">
        <v>0</v>
      </c>
      <c r="AC37" s="55">
        <v>0</v>
      </c>
      <c r="AD37" s="56">
        <f t="shared" si="0"/>
        <v>0.56745951149945451</v>
      </c>
      <c r="AE37" s="55">
        <v>0</v>
      </c>
      <c r="AF37" s="56">
        <v>0</v>
      </c>
      <c r="AG37" s="3"/>
    </row>
    <row r="38" spans="1:33" ht="25.5" outlineLevel="2" x14ac:dyDescent="0.25">
      <c r="A38" s="52" t="s">
        <v>19</v>
      </c>
      <c r="B38" s="53" t="s">
        <v>58</v>
      </c>
      <c r="C38" s="53" t="s">
        <v>20</v>
      </c>
      <c r="D38" s="53" t="s">
        <v>14</v>
      </c>
      <c r="E38" s="54"/>
      <c r="F38" s="53" t="s">
        <v>52</v>
      </c>
      <c r="G38" s="54"/>
      <c r="H38" s="54"/>
      <c r="I38" s="55">
        <v>0</v>
      </c>
      <c r="J38" s="55">
        <v>581382.36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348708.46</v>
      </c>
      <c r="T38" s="55">
        <v>0</v>
      </c>
      <c r="U38" s="55">
        <v>0</v>
      </c>
      <c r="V38" s="55">
        <v>0</v>
      </c>
      <c r="W38" s="55">
        <v>0</v>
      </c>
      <c r="X38" s="55">
        <v>329910.95</v>
      </c>
      <c r="Y38" s="55">
        <v>329910.95</v>
      </c>
      <c r="Z38" s="55">
        <v>329910.95</v>
      </c>
      <c r="AA38" s="55">
        <v>0</v>
      </c>
      <c r="AB38" s="55">
        <v>0</v>
      </c>
      <c r="AC38" s="55">
        <v>0</v>
      </c>
      <c r="AD38" s="56">
        <f t="shared" si="0"/>
        <v>0.56745951149945451</v>
      </c>
      <c r="AE38" s="55">
        <v>0</v>
      </c>
      <c r="AF38" s="56">
        <v>0</v>
      </c>
      <c r="AG38" s="3"/>
    </row>
    <row r="39" spans="1:33" ht="89.25" x14ac:dyDescent="0.25">
      <c r="A39" s="64" t="s">
        <v>59</v>
      </c>
      <c r="B39" s="65" t="s">
        <v>15</v>
      </c>
      <c r="C39" s="65" t="s">
        <v>14</v>
      </c>
      <c r="D39" s="65" t="s">
        <v>14</v>
      </c>
      <c r="E39" s="66"/>
      <c r="F39" s="65" t="s">
        <v>60</v>
      </c>
      <c r="G39" s="66"/>
      <c r="H39" s="66"/>
      <c r="I39" s="67">
        <v>0</v>
      </c>
      <c r="J39" s="67">
        <v>2436406.77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1493308.22</v>
      </c>
      <c r="T39" s="67">
        <v>0</v>
      </c>
      <c r="U39" s="67">
        <v>0</v>
      </c>
      <c r="V39" s="67">
        <v>0</v>
      </c>
      <c r="W39" s="67">
        <v>0</v>
      </c>
      <c r="X39" s="67">
        <v>1703995.68</v>
      </c>
      <c r="Y39" s="67">
        <v>1703995.68</v>
      </c>
      <c r="Z39" s="67">
        <v>1637367.36</v>
      </c>
      <c r="AA39" s="67">
        <v>0</v>
      </c>
      <c r="AB39" s="67">
        <v>0</v>
      </c>
      <c r="AC39" s="67">
        <v>0</v>
      </c>
      <c r="AD39" s="68">
        <f t="shared" si="0"/>
        <v>0.67204186926471232</v>
      </c>
      <c r="AE39" s="55">
        <v>0</v>
      </c>
      <c r="AF39" s="56">
        <v>0</v>
      </c>
      <c r="AG39" s="3"/>
    </row>
    <row r="40" spans="1:33" ht="153" outlineLevel="1" x14ac:dyDescent="0.25">
      <c r="A40" s="52" t="s">
        <v>61</v>
      </c>
      <c r="B40" s="53" t="s">
        <v>62</v>
      </c>
      <c r="C40" s="53" t="s">
        <v>14</v>
      </c>
      <c r="D40" s="53" t="s">
        <v>14</v>
      </c>
      <c r="E40" s="54"/>
      <c r="F40" s="53" t="s">
        <v>60</v>
      </c>
      <c r="G40" s="54"/>
      <c r="H40" s="54"/>
      <c r="I40" s="55">
        <v>0</v>
      </c>
      <c r="J40" s="55">
        <v>1574077.77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1096676.17</v>
      </c>
      <c r="T40" s="55">
        <v>0</v>
      </c>
      <c r="U40" s="55">
        <v>0</v>
      </c>
      <c r="V40" s="55">
        <v>0</v>
      </c>
      <c r="W40" s="55">
        <v>0</v>
      </c>
      <c r="X40" s="55">
        <v>1314416.79</v>
      </c>
      <c r="Y40" s="55">
        <v>1314416.79</v>
      </c>
      <c r="Z40" s="55">
        <v>1297882.3700000001</v>
      </c>
      <c r="AA40" s="55">
        <v>0</v>
      </c>
      <c r="AB40" s="55">
        <v>0</v>
      </c>
      <c r="AC40" s="55">
        <v>0</v>
      </c>
      <c r="AD40" s="56">
        <f t="shared" si="0"/>
        <v>0.824535099050411</v>
      </c>
      <c r="AE40" s="55">
        <v>0</v>
      </c>
      <c r="AF40" s="56">
        <v>0</v>
      </c>
      <c r="AG40" s="3"/>
    </row>
    <row r="41" spans="1:33" outlineLevel="2" x14ac:dyDescent="0.25">
      <c r="A41" s="52" t="s">
        <v>63</v>
      </c>
      <c r="B41" s="53" t="s">
        <v>62</v>
      </c>
      <c r="C41" s="53" t="s">
        <v>64</v>
      </c>
      <c r="D41" s="53" t="s">
        <v>14</v>
      </c>
      <c r="E41" s="54"/>
      <c r="F41" s="53" t="s">
        <v>60</v>
      </c>
      <c r="G41" s="54"/>
      <c r="H41" s="54"/>
      <c r="I41" s="55">
        <v>0</v>
      </c>
      <c r="J41" s="55">
        <v>282607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145770.48000000001</v>
      </c>
      <c r="T41" s="55">
        <v>0</v>
      </c>
      <c r="U41" s="55">
        <v>0</v>
      </c>
      <c r="V41" s="55">
        <v>0</v>
      </c>
      <c r="W41" s="55">
        <v>0</v>
      </c>
      <c r="X41" s="55">
        <v>253421.45</v>
      </c>
      <c r="Y41" s="55">
        <v>253421.45</v>
      </c>
      <c r="Z41" s="55">
        <v>252926.01</v>
      </c>
      <c r="AA41" s="55">
        <v>0</v>
      </c>
      <c r="AB41" s="55">
        <v>0</v>
      </c>
      <c r="AC41" s="55">
        <v>0</v>
      </c>
      <c r="AD41" s="56">
        <f t="shared" si="0"/>
        <v>0.89497432830750834</v>
      </c>
      <c r="AE41" s="55">
        <v>0</v>
      </c>
      <c r="AF41" s="56">
        <v>0</v>
      </c>
      <c r="AG41" s="3"/>
    </row>
    <row r="42" spans="1:33" ht="51" outlineLevel="2" x14ac:dyDescent="0.25">
      <c r="A42" s="52" t="s">
        <v>65</v>
      </c>
      <c r="B42" s="53" t="s">
        <v>62</v>
      </c>
      <c r="C42" s="53" t="s">
        <v>66</v>
      </c>
      <c r="D42" s="53" t="s">
        <v>14</v>
      </c>
      <c r="E42" s="54"/>
      <c r="F42" s="53" t="s">
        <v>60</v>
      </c>
      <c r="G42" s="54"/>
      <c r="H42" s="54"/>
      <c r="I42" s="55">
        <v>0</v>
      </c>
      <c r="J42" s="55">
        <v>80428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43349.35</v>
      </c>
      <c r="T42" s="55">
        <v>0</v>
      </c>
      <c r="U42" s="55">
        <v>0</v>
      </c>
      <c r="V42" s="55">
        <v>0</v>
      </c>
      <c r="W42" s="55">
        <v>0</v>
      </c>
      <c r="X42" s="55">
        <v>70627</v>
      </c>
      <c r="Y42" s="55">
        <v>70627</v>
      </c>
      <c r="Z42" s="55">
        <v>67560.679999999993</v>
      </c>
      <c r="AA42" s="55">
        <v>0</v>
      </c>
      <c r="AB42" s="55">
        <v>0</v>
      </c>
      <c r="AC42" s="55">
        <v>0</v>
      </c>
      <c r="AD42" s="56">
        <f t="shared" si="0"/>
        <v>0.84001442283781758</v>
      </c>
      <c r="AE42" s="55">
        <v>0</v>
      </c>
      <c r="AF42" s="56">
        <v>0</v>
      </c>
      <c r="AG42" s="3"/>
    </row>
    <row r="43" spans="1:33" ht="25.5" outlineLevel="2" x14ac:dyDescent="0.25">
      <c r="A43" s="52" t="s">
        <v>19</v>
      </c>
      <c r="B43" s="53" t="s">
        <v>62</v>
      </c>
      <c r="C43" s="53" t="s">
        <v>20</v>
      </c>
      <c r="D43" s="53" t="s">
        <v>14</v>
      </c>
      <c r="E43" s="54"/>
      <c r="F43" s="53" t="s">
        <v>60</v>
      </c>
      <c r="G43" s="54"/>
      <c r="H43" s="54"/>
      <c r="I43" s="55">
        <v>0</v>
      </c>
      <c r="J43" s="55">
        <v>1200542.49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901056.06</v>
      </c>
      <c r="T43" s="55">
        <v>0</v>
      </c>
      <c r="U43" s="55">
        <v>0</v>
      </c>
      <c r="V43" s="55">
        <v>0</v>
      </c>
      <c r="W43" s="55">
        <v>0</v>
      </c>
      <c r="X43" s="55">
        <v>985050.06</v>
      </c>
      <c r="Y43" s="55">
        <v>985050.06</v>
      </c>
      <c r="Z43" s="55">
        <v>972419.33</v>
      </c>
      <c r="AA43" s="55">
        <v>0</v>
      </c>
      <c r="AB43" s="55">
        <v>0</v>
      </c>
      <c r="AC43" s="55">
        <v>0</v>
      </c>
      <c r="AD43" s="56">
        <f t="shared" si="0"/>
        <v>0.80998326848056823</v>
      </c>
      <c r="AE43" s="55">
        <v>0</v>
      </c>
      <c r="AF43" s="56">
        <v>0</v>
      </c>
      <c r="AG43" s="3"/>
    </row>
    <row r="44" spans="1:33" ht="25.5" outlineLevel="2" x14ac:dyDescent="0.25">
      <c r="A44" s="52" t="s">
        <v>43</v>
      </c>
      <c r="B44" s="53" t="s">
        <v>62</v>
      </c>
      <c r="C44" s="53" t="s">
        <v>44</v>
      </c>
      <c r="D44" s="53" t="s">
        <v>14</v>
      </c>
      <c r="E44" s="54"/>
      <c r="F44" s="53" t="s">
        <v>60</v>
      </c>
      <c r="G44" s="54"/>
      <c r="H44" s="54"/>
      <c r="I44" s="55">
        <v>0</v>
      </c>
      <c r="J44" s="55">
        <v>10000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6000</v>
      </c>
      <c r="T44" s="55">
        <v>0</v>
      </c>
      <c r="U44" s="55">
        <v>0</v>
      </c>
      <c r="V44" s="55">
        <v>0</v>
      </c>
      <c r="W44" s="55">
        <v>0</v>
      </c>
      <c r="X44" s="55">
        <v>4798</v>
      </c>
      <c r="Y44" s="55">
        <v>4798</v>
      </c>
      <c r="Z44" s="55">
        <v>4476</v>
      </c>
      <c r="AA44" s="55">
        <v>0</v>
      </c>
      <c r="AB44" s="55">
        <v>0</v>
      </c>
      <c r="AC44" s="55">
        <v>0</v>
      </c>
      <c r="AD44" s="56">
        <f t="shared" si="0"/>
        <v>0.4476</v>
      </c>
      <c r="AE44" s="55">
        <v>0</v>
      </c>
      <c r="AF44" s="56">
        <v>0</v>
      </c>
      <c r="AG44" s="3"/>
    </row>
    <row r="45" spans="1:33" outlineLevel="2" x14ac:dyDescent="0.25">
      <c r="A45" s="52" t="s">
        <v>25</v>
      </c>
      <c r="B45" s="53" t="s">
        <v>62</v>
      </c>
      <c r="C45" s="53" t="s">
        <v>26</v>
      </c>
      <c r="D45" s="53" t="s">
        <v>14</v>
      </c>
      <c r="E45" s="54"/>
      <c r="F45" s="53" t="s">
        <v>60</v>
      </c>
      <c r="G45" s="54"/>
      <c r="H45" s="54"/>
      <c r="I45" s="55">
        <v>0</v>
      </c>
      <c r="J45" s="55">
        <v>500.28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500.28</v>
      </c>
      <c r="T45" s="55">
        <v>0</v>
      </c>
      <c r="U45" s="55">
        <v>0</v>
      </c>
      <c r="V45" s="55">
        <v>0</v>
      </c>
      <c r="W45" s="55">
        <v>0</v>
      </c>
      <c r="X45" s="55">
        <v>520.28</v>
      </c>
      <c r="Y45" s="55">
        <v>520.28</v>
      </c>
      <c r="Z45" s="55">
        <v>500.35</v>
      </c>
      <c r="AA45" s="55">
        <v>0</v>
      </c>
      <c r="AB45" s="55">
        <v>0</v>
      </c>
      <c r="AC45" s="55">
        <v>0</v>
      </c>
      <c r="AD45" s="56">
        <f t="shared" si="0"/>
        <v>1.0001399216438795</v>
      </c>
      <c r="AE45" s="55">
        <v>0</v>
      </c>
      <c r="AF45" s="56">
        <v>0</v>
      </c>
      <c r="AG45" s="3"/>
    </row>
    <row r="46" spans="1:33" ht="153" outlineLevel="1" x14ac:dyDescent="0.25">
      <c r="A46" s="52" t="s">
        <v>67</v>
      </c>
      <c r="B46" s="53" t="s">
        <v>68</v>
      </c>
      <c r="C46" s="53" t="s">
        <v>14</v>
      </c>
      <c r="D46" s="53" t="s">
        <v>14</v>
      </c>
      <c r="E46" s="54"/>
      <c r="F46" s="53" t="s">
        <v>60</v>
      </c>
      <c r="G46" s="54"/>
      <c r="H46" s="54"/>
      <c r="I46" s="55">
        <v>0</v>
      </c>
      <c r="J46" s="55">
        <v>563197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308024.68</v>
      </c>
      <c r="T46" s="55">
        <v>0</v>
      </c>
      <c r="U46" s="55">
        <v>0</v>
      </c>
      <c r="V46" s="55">
        <v>0</v>
      </c>
      <c r="W46" s="55">
        <v>0</v>
      </c>
      <c r="X46" s="55">
        <v>256571</v>
      </c>
      <c r="Y46" s="55">
        <v>256571</v>
      </c>
      <c r="Z46" s="55">
        <v>246482.99</v>
      </c>
      <c r="AA46" s="55">
        <v>0</v>
      </c>
      <c r="AB46" s="55">
        <v>0</v>
      </c>
      <c r="AC46" s="55">
        <v>0</v>
      </c>
      <c r="AD46" s="56">
        <f t="shared" si="0"/>
        <v>0.43764968563397888</v>
      </c>
      <c r="AE46" s="55">
        <v>0</v>
      </c>
      <c r="AF46" s="56">
        <v>0</v>
      </c>
      <c r="AG46" s="3"/>
    </row>
    <row r="47" spans="1:33" outlineLevel="2" x14ac:dyDescent="0.25">
      <c r="A47" s="52" t="s">
        <v>63</v>
      </c>
      <c r="B47" s="53" t="s">
        <v>68</v>
      </c>
      <c r="C47" s="53" t="s">
        <v>64</v>
      </c>
      <c r="D47" s="53" t="s">
        <v>14</v>
      </c>
      <c r="E47" s="54"/>
      <c r="F47" s="53" t="s">
        <v>60</v>
      </c>
      <c r="G47" s="54"/>
      <c r="H47" s="54"/>
      <c r="I47" s="55">
        <v>0</v>
      </c>
      <c r="J47" s="55">
        <v>432562.7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236577.14</v>
      </c>
      <c r="T47" s="55">
        <v>0</v>
      </c>
      <c r="U47" s="55">
        <v>0</v>
      </c>
      <c r="V47" s="55">
        <v>0</v>
      </c>
      <c r="W47" s="55">
        <v>0</v>
      </c>
      <c r="X47" s="55">
        <v>194050</v>
      </c>
      <c r="Y47" s="55">
        <v>194050</v>
      </c>
      <c r="Z47" s="55">
        <v>184158</v>
      </c>
      <c r="AA47" s="55">
        <v>0</v>
      </c>
      <c r="AB47" s="55">
        <v>0</v>
      </c>
      <c r="AC47" s="55">
        <v>0</v>
      </c>
      <c r="AD47" s="56">
        <f t="shared" si="0"/>
        <v>0.42573712435214595</v>
      </c>
      <c r="AE47" s="55">
        <v>0</v>
      </c>
      <c r="AF47" s="56">
        <v>0</v>
      </c>
      <c r="AG47" s="3"/>
    </row>
    <row r="48" spans="1:33" ht="51" outlineLevel="2" x14ac:dyDescent="0.25">
      <c r="A48" s="52" t="s">
        <v>65</v>
      </c>
      <c r="B48" s="53" t="s">
        <v>68</v>
      </c>
      <c r="C48" s="53" t="s">
        <v>66</v>
      </c>
      <c r="D48" s="53" t="s">
        <v>14</v>
      </c>
      <c r="E48" s="54"/>
      <c r="F48" s="53" t="s">
        <v>60</v>
      </c>
      <c r="G48" s="54"/>
      <c r="H48" s="54"/>
      <c r="I48" s="55">
        <v>0</v>
      </c>
      <c r="J48" s="55">
        <v>130634.3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71447.539999999994</v>
      </c>
      <c r="T48" s="55">
        <v>0</v>
      </c>
      <c r="U48" s="55">
        <v>0</v>
      </c>
      <c r="V48" s="55">
        <v>0</v>
      </c>
      <c r="W48" s="55">
        <v>0</v>
      </c>
      <c r="X48" s="55">
        <v>62521</v>
      </c>
      <c r="Y48" s="55">
        <v>62521</v>
      </c>
      <c r="Z48" s="55">
        <v>62324.99</v>
      </c>
      <c r="AA48" s="55">
        <v>0</v>
      </c>
      <c r="AB48" s="55">
        <v>0</v>
      </c>
      <c r="AC48" s="55">
        <v>0</v>
      </c>
      <c r="AD48" s="56">
        <f t="shared" si="0"/>
        <v>0.47709514269988812</v>
      </c>
      <c r="AE48" s="55">
        <v>0</v>
      </c>
      <c r="AF48" s="56">
        <v>0</v>
      </c>
      <c r="AG48" s="3"/>
    </row>
    <row r="49" spans="1:33" ht="165.75" outlineLevel="1" x14ac:dyDescent="0.25">
      <c r="A49" s="52" t="s">
        <v>69</v>
      </c>
      <c r="B49" s="53" t="s">
        <v>70</v>
      </c>
      <c r="C49" s="53" t="s">
        <v>14</v>
      </c>
      <c r="D49" s="53" t="s">
        <v>14</v>
      </c>
      <c r="E49" s="54"/>
      <c r="F49" s="53" t="s">
        <v>60</v>
      </c>
      <c r="G49" s="54"/>
      <c r="H49" s="54"/>
      <c r="I49" s="55">
        <v>0</v>
      </c>
      <c r="J49" s="55">
        <v>299132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88607.37</v>
      </c>
      <c r="T49" s="55">
        <v>0</v>
      </c>
      <c r="U49" s="55">
        <v>0</v>
      </c>
      <c r="V49" s="55">
        <v>0</v>
      </c>
      <c r="W49" s="55">
        <v>0</v>
      </c>
      <c r="X49" s="55">
        <v>133007.89000000001</v>
      </c>
      <c r="Y49" s="55">
        <v>133007.89000000001</v>
      </c>
      <c r="Z49" s="55">
        <v>93002</v>
      </c>
      <c r="AA49" s="55">
        <v>0</v>
      </c>
      <c r="AB49" s="55">
        <v>0</v>
      </c>
      <c r="AC49" s="55">
        <v>0</v>
      </c>
      <c r="AD49" s="56">
        <f t="shared" si="0"/>
        <v>0.31090622200232676</v>
      </c>
      <c r="AE49" s="55">
        <v>0</v>
      </c>
      <c r="AF49" s="56">
        <v>0</v>
      </c>
      <c r="AG49" s="3"/>
    </row>
    <row r="50" spans="1:33" outlineLevel="2" x14ac:dyDescent="0.25">
      <c r="A50" s="52" t="s">
        <v>63</v>
      </c>
      <c r="B50" s="53" t="s">
        <v>70</v>
      </c>
      <c r="C50" s="53" t="s">
        <v>64</v>
      </c>
      <c r="D50" s="53" t="s">
        <v>14</v>
      </c>
      <c r="E50" s="54"/>
      <c r="F50" s="53" t="s">
        <v>60</v>
      </c>
      <c r="G50" s="54"/>
      <c r="H50" s="54"/>
      <c r="I50" s="55">
        <v>0</v>
      </c>
      <c r="J50" s="55">
        <v>229732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68052.02</v>
      </c>
      <c r="T50" s="55">
        <v>0</v>
      </c>
      <c r="U50" s="55">
        <v>0</v>
      </c>
      <c r="V50" s="55">
        <v>0</v>
      </c>
      <c r="W50" s="55">
        <v>0</v>
      </c>
      <c r="X50" s="55">
        <v>104259.31</v>
      </c>
      <c r="Y50" s="55">
        <v>104259.31</v>
      </c>
      <c r="Z50" s="55">
        <v>73115.55</v>
      </c>
      <c r="AA50" s="55">
        <v>0</v>
      </c>
      <c r="AB50" s="55">
        <v>0</v>
      </c>
      <c r="AC50" s="55">
        <v>0</v>
      </c>
      <c r="AD50" s="56">
        <f t="shared" si="0"/>
        <v>0.3182645430327512</v>
      </c>
      <c r="AE50" s="55">
        <v>0</v>
      </c>
      <c r="AF50" s="56">
        <v>0</v>
      </c>
      <c r="AG50" s="3"/>
    </row>
    <row r="51" spans="1:33" ht="51" outlineLevel="2" x14ac:dyDescent="0.25">
      <c r="A51" s="52" t="s">
        <v>65</v>
      </c>
      <c r="B51" s="53" t="s">
        <v>70</v>
      </c>
      <c r="C51" s="53" t="s">
        <v>66</v>
      </c>
      <c r="D51" s="53" t="s">
        <v>14</v>
      </c>
      <c r="E51" s="54"/>
      <c r="F51" s="53" t="s">
        <v>60</v>
      </c>
      <c r="G51" s="54"/>
      <c r="H51" s="54"/>
      <c r="I51" s="55">
        <v>0</v>
      </c>
      <c r="J51" s="55">
        <v>69400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20555.349999999999</v>
      </c>
      <c r="T51" s="55">
        <v>0</v>
      </c>
      <c r="U51" s="55">
        <v>0</v>
      </c>
      <c r="V51" s="55">
        <v>0</v>
      </c>
      <c r="W51" s="55">
        <v>0</v>
      </c>
      <c r="X51" s="55">
        <v>28748.58</v>
      </c>
      <c r="Y51" s="55">
        <v>28748.58</v>
      </c>
      <c r="Z51" s="55">
        <v>19886.45</v>
      </c>
      <c r="AA51" s="55">
        <v>0</v>
      </c>
      <c r="AB51" s="55">
        <v>0</v>
      </c>
      <c r="AC51" s="55">
        <v>0</v>
      </c>
      <c r="AD51" s="56">
        <f t="shared" si="0"/>
        <v>0.28654827089337176</v>
      </c>
      <c r="AE51" s="55">
        <v>0</v>
      </c>
      <c r="AF51" s="56">
        <v>0</v>
      </c>
      <c r="AG51" s="3"/>
    </row>
    <row r="52" spans="1:33" ht="102" x14ac:dyDescent="0.25">
      <c r="A52" s="64" t="s">
        <v>71</v>
      </c>
      <c r="B52" s="65" t="s">
        <v>15</v>
      </c>
      <c r="C52" s="65" t="s">
        <v>14</v>
      </c>
      <c r="D52" s="65" t="s">
        <v>14</v>
      </c>
      <c r="E52" s="66"/>
      <c r="F52" s="65" t="s">
        <v>72</v>
      </c>
      <c r="G52" s="66"/>
      <c r="H52" s="66"/>
      <c r="I52" s="67">
        <v>0</v>
      </c>
      <c r="J52" s="67">
        <v>30000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27500</v>
      </c>
      <c r="T52" s="67">
        <v>0</v>
      </c>
      <c r="U52" s="67">
        <v>0</v>
      </c>
      <c r="V52" s="67">
        <v>0</v>
      </c>
      <c r="W52" s="67">
        <v>0</v>
      </c>
      <c r="X52" s="67">
        <v>29500</v>
      </c>
      <c r="Y52" s="67">
        <v>29500</v>
      </c>
      <c r="Z52" s="67">
        <v>29500</v>
      </c>
      <c r="AA52" s="67">
        <v>0</v>
      </c>
      <c r="AB52" s="67">
        <v>0</v>
      </c>
      <c r="AC52" s="67">
        <v>0</v>
      </c>
      <c r="AD52" s="68">
        <f t="shared" si="0"/>
        <v>0.98333333333333328</v>
      </c>
      <c r="AE52" s="55">
        <v>0</v>
      </c>
      <c r="AF52" s="56">
        <v>0</v>
      </c>
      <c r="AG52" s="3"/>
    </row>
    <row r="53" spans="1:33" ht="153" outlineLevel="1" x14ac:dyDescent="0.25">
      <c r="A53" s="52" t="s">
        <v>73</v>
      </c>
      <c r="B53" s="53" t="s">
        <v>74</v>
      </c>
      <c r="C53" s="53" t="s">
        <v>14</v>
      </c>
      <c r="D53" s="53" t="s">
        <v>14</v>
      </c>
      <c r="E53" s="54"/>
      <c r="F53" s="53" t="s">
        <v>72</v>
      </c>
      <c r="G53" s="54"/>
      <c r="H53" s="54"/>
      <c r="I53" s="55">
        <v>0</v>
      </c>
      <c r="J53" s="55">
        <v>30000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27500</v>
      </c>
      <c r="T53" s="55">
        <v>0</v>
      </c>
      <c r="U53" s="55">
        <v>0</v>
      </c>
      <c r="V53" s="55">
        <v>0</v>
      </c>
      <c r="W53" s="55">
        <v>0</v>
      </c>
      <c r="X53" s="55">
        <v>29500</v>
      </c>
      <c r="Y53" s="55">
        <v>29500</v>
      </c>
      <c r="Z53" s="55">
        <v>29500</v>
      </c>
      <c r="AA53" s="55">
        <v>0</v>
      </c>
      <c r="AB53" s="55">
        <v>0</v>
      </c>
      <c r="AC53" s="55">
        <v>0</v>
      </c>
      <c r="AD53" s="56">
        <f t="shared" si="0"/>
        <v>0.98333333333333328</v>
      </c>
      <c r="AE53" s="55">
        <v>0</v>
      </c>
      <c r="AF53" s="56">
        <v>0</v>
      </c>
      <c r="AG53" s="3"/>
    </row>
    <row r="54" spans="1:33" ht="25.5" outlineLevel="2" x14ac:dyDescent="0.25">
      <c r="A54" s="52" t="s">
        <v>19</v>
      </c>
      <c r="B54" s="53" t="s">
        <v>74</v>
      </c>
      <c r="C54" s="53" t="s">
        <v>20</v>
      </c>
      <c r="D54" s="53" t="s">
        <v>14</v>
      </c>
      <c r="E54" s="54"/>
      <c r="F54" s="53" t="s">
        <v>72</v>
      </c>
      <c r="G54" s="54"/>
      <c r="H54" s="54"/>
      <c r="I54" s="55">
        <v>0</v>
      </c>
      <c r="J54" s="55">
        <v>30000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27500</v>
      </c>
      <c r="T54" s="55">
        <v>0</v>
      </c>
      <c r="U54" s="55">
        <v>0</v>
      </c>
      <c r="V54" s="55">
        <v>0</v>
      </c>
      <c r="W54" s="55">
        <v>0</v>
      </c>
      <c r="X54" s="55">
        <v>29500</v>
      </c>
      <c r="Y54" s="55">
        <v>29500</v>
      </c>
      <c r="Z54" s="55">
        <v>29500</v>
      </c>
      <c r="AA54" s="55">
        <v>0</v>
      </c>
      <c r="AB54" s="55">
        <v>0</v>
      </c>
      <c r="AC54" s="55">
        <v>0</v>
      </c>
      <c r="AD54" s="56">
        <f t="shared" si="0"/>
        <v>0.98333333333333328</v>
      </c>
      <c r="AE54" s="55">
        <v>0</v>
      </c>
      <c r="AF54" s="56">
        <v>0</v>
      </c>
      <c r="AG54" s="3"/>
    </row>
    <row r="55" spans="1:33" ht="12.75" customHeight="1" x14ac:dyDescent="0.25">
      <c r="A55" s="57" t="s">
        <v>75</v>
      </c>
      <c r="B55" s="58"/>
      <c r="C55" s="58"/>
      <c r="D55" s="58"/>
      <c r="E55" s="58"/>
      <c r="F55" s="58"/>
      <c r="G55" s="58"/>
      <c r="H55" s="58"/>
      <c r="I55" s="59">
        <v>0</v>
      </c>
      <c r="J55" s="59">
        <v>4701885.8499999996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2685082.9</v>
      </c>
      <c r="T55" s="59">
        <v>0</v>
      </c>
      <c r="U55" s="59">
        <v>0</v>
      </c>
      <c r="V55" s="59">
        <v>0</v>
      </c>
      <c r="W55" s="59">
        <v>0</v>
      </c>
      <c r="X55" s="59">
        <v>3151512.65</v>
      </c>
      <c r="Y55" s="59">
        <v>3151512.65</v>
      </c>
      <c r="Z55" s="59">
        <f>SUM(Z8+Z22+Z27+Z32+Z39)</f>
        <v>2907107.8</v>
      </c>
      <c r="AA55" s="59">
        <v>0</v>
      </c>
      <c r="AB55" s="59">
        <v>0</v>
      </c>
      <c r="AC55" s="59">
        <v>0</v>
      </c>
      <c r="AD55" s="56">
        <f t="shared" si="0"/>
        <v>0.61828549070369287</v>
      </c>
      <c r="AE55" s="59">
        <v>0</v>
      </c>
      <c r="AF55" s="60">
        <v>0</v>
      </c>
      <c r="AG55" s="3"/>
    </row>
    <row r="56" spans="1:33" ht="12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 t="s">
        <v>7</v>
      </c>
      <c r="T56" s="3"/>
      <c r="U56" s="3"/>
      <c r="V56" s="3"/>
      <c r="W56" s="3"/>
      <c r="X56" s="3"/>
      <c r="Y56" s="3" t="s">
        <v>7</v>
      </c>
      <c r="Z56" s="3"/>
      <c r="AA56" s="3"/>
      <c r="AB56" s="3"/>
      <c r="AC56" s="3" t="s">
        <v>7</v>
      </c>
      <c r="AD56" s="3"/>
      <c r="AE56" s="3"/>
      <c r="AF56" s="3"/>
      <c r="AG56" s="3"/>
    </row>
    <row r="57" spans="1:33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3"/>
      <c r="AA57" s="63"/>
      <c r="AB57" s="63"/>
      <c r="AC57" s="63"/>
      <c r="AD57" s="63"/>
      <c r="AE57" s="63"/>
      <c r="AF57" s="63"/>
      <c r="AG57" s="3"/>
    </row>
  </sheetData>
  <mergeCells count="36">
    <mergeCell ref="L6:L7"/>
    <mergeCell ref="G6:G7"/>
    <mergeCell ref="H6:H7"/>
    <mergeCell ref="I6:I7"/>
    <mergeCell ref="J6:J7"/>
    <mergeCell ref="K6:K7"/>
    <mergeCell ref="A57:Y57"/>
    <mergeCell ref="A55:H55"/>
    <mergeCell ref="M6:M7"/>
    <mergeCell ref="N6:N7"/>
    <mergeCell ref="O6:O7"/>
    <mergeCell ref="P6:P7"/>
    <mergeCell ref="Q6:Q7"/>
    <mergeCell ref="R6:R7"/>
    <mergeCell ref="T6:T7"/>
    <mergeCell ref="U6:U7"/>
    <mergeCell ref="V6:V7"/>
    <mergeCell ref="W6:W7"/>
    <mergeCell ref="X6:X7"/>
    <mergeCell ref="A6:A7"/>
    <mergeCell ref="A1:J1"/>
    <mergeCell ref="A2:J2"/>
    <mergeCell ref="A3:AE3"/>
    <mergeCell ref="A4:AE4"/>
    <mergeCell ref="A5:AF5"/>
    <mergeCell ref="Z6:Z7"/>
    <mergeCell ref="AA6:AA7"/>
    <mergeCell ref="AB6:AB7"/>
    <mergeCell ref="B6:B7"/>
    <mergeCell ref="C6:C7"/>
    <mergeCell ref="D6:D7"/>
    <mergeCell ref="E6:E7"/>
    <mergeCell ref="F6:F7"/>
    <mergeCell ref="AD6:AD7"/>
    <mergeCell ref="AE6:AE7"/>
    <mergeCell ref="AF6:AF7"/>
  </mergeCells>
  <pageMargins left="0.59055118110236227" right="0.59055118110236227" top="0.59055118110236227" bottom="0.59055118110236227" header="0.39370078740157483" footer="0.39370078740157483"/>
  <pageSetup paperSize="9" scale="7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7E35D2B-B7DA-4EB3-B4BE-4189CBF6FC6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Kudryashova-PC\Kudryashova</dc:creator>
  <cp:lastModifiedBy>Kudryashova</cp:lastModifiedBy>
  <cp:lastPrinted>2018-08-15T07:18:11Z</cp:lastPrinted>
  <dcterms:created xsi:type="dcterms:W3CDTF">2018-08-15T06:19:57Z</dcterms:created>
  <dcterms:modified xsi:type="dcterms:W3CDTF">2018-08-15T07:18:51Z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поселений(14).xlsx</vt:lpwstr>
  </property>
  <property fmtid="{D5CDD505-2E9C-101B-9397-08002B2CF9AE}" pid="3" name="Название отчета">
    <vt:lpwstr>вариант для поселений(14).xlsx</vt:lpwstr>
  </property>
  <property fmtid="{D5CDD505-2E9C-101B-9397-08002B2CF9AE}" pid="4" name="Версия клиента">
    <vt:lpwstr>18.3.6.7190</vt:lpwstr>
  </property>
  <property fmtid="{D5CDD505-2E9C-101B-9397-08002B2CF9AE}" pid="5" name="Версия базы">
    <vt:lpwstr>18.3.3203.2375908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Novoe_18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sqr_info_isp_budg_2016</vt:lpwstr>
  </property>
  <property fmtid="{D5CDD505-2E9C-101B-9397-08002B2CF9AE}" pid="11" name="Локальная база">
    <vt:lpwstr>не используется</vt:lpwstr>
  </property>
</Properties>
</file>